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Desktop\Formatos transparencia\Resultados\"/>
    </mc:Choice>
  </mc:AlternateContent>
  <bookViews>
    <workbookView xWindow="0" yWindow="0" windowWidth="20490" windowHeight="8340" activeTab="1"/>
  </bookViews>
  <sheets>
    <sheet name="Portada" sheetId="1" r:id="rId1"/>
    <sheet name="12 P012" sheetId="2" r:id="rId2"/>
  </sheets>
  <definedNames>
    <definedName name="_xlnm.Print_Area" localSheetId="1">'12 P012'!$B$1:$U$47</definedName>
    <definedName name="_xlnm.Print_Area" localSheetId="0">Portada!$B$1:$AD$86</definedName>
    <definedName name="_xlnm.Print_Titles" localSheetId="1">'12 P012'!$1:$4</definedName>
    <definedName name="_xlnm.Print_Titles" localSheetId="0">Portada!$1:$4</definedName>
  </definedNames>
  <calcPr calcId="152511"/>
</workbook>
</file>

<file path=xl/calcChain.xml><?xml version="1.0" encoding="utf-8"?>
<calcChain xmlns="http://schemas.openxmlformats.org/spreadsheetml/2006/main">
  <c r="T28" i="2" l="1"/>
  <c r="U28" i="2" s="1"/>
  <c r="S28" i="2"/>
  <c r="T27" i="2"/>
  <c r="U27" i="2" s="1"/>
  <c r="S27" i="2"/>
  <c r="U23" i="2"/>
  <c r="U22" i="2"/>
  <c r="U21" i="2"/>
  <c r="U20" i="2"/>
  <c r="U19" i="2"/>
  <c r="U18" i="2"/>
  <c r="U17" i="2"/>
  <c r="U16" i="2"/>
  <c r="U15" i="2"/>
  <c r="U14" i="2"/>
  <c r="U13" i="2"/>
  <c r="U12" i="2"/>
  <c r="U11" i="2"/>
</calcChain>
</file>

<file path=xl/sharedStrings.xml><?xml version="1.0" encoding="utf-8"?>
<sst xmlns="http://schemas.openxmlformats.org/spreadsheetml/2006/main" count="147" uniqueCount="112">
  <si>
    <t>Avance en los Indicadores de los Programas presupuestarios de la Administración Pública Federal</t>
  </si>
  <si>
    <t xml:space="preserve">    Ejercicio Fiscal 2016</t>
  </si>
  <si>
    <t>Ramo 12
Salud</t>
  </si>
  <si>
    <t>Programas presupuestarios cuya MIR se incluye en el reporte</t>
  </si>
  <si>
    <t xml:space="preserve">P-012 Rectoría en Salud
</t>
  </si>
  <si>
    <t>DATOS DEL PROGRAMA</t>
  </si>
  <si>
    <t>Programa presupuestario</t>
  </si>
  <si>
    <t>P012</t>
  </si>
  <si>
    <t>Rectoría en Salud</t>
  </si>
  <si>
    <t>Ramo</t>
  </si>
  <si>
    <t>12</t>
  </si>
  <si>
    <t>Salud</t>
  </si>
  <si>
    <t>Unidad responsable</t>
  </si>
  <si>
    <t>600-Subsecretaría de Integración y Desarrollo del Sector Salud</t>
  </si>
  <si>
    <t>Enfoques transversales</t>
  </si>
  <si>
    <t>Sin Información</t>
  </si>
  <si>
    <t>Clasificación Funcional</t>
  </si>
  <si>
    <t>Finalidad</t>
  </si>
  <si>
    <t>2 - Desarrollo Social</t>
  </si>
  <si>
    <t>Función</t>
  </si>
  <si>
    <t>3 - Salud</t>
  </si>
  <si>
    <t>Subfunción</t>
  </si>
  <si>
    <t>4 - Rectoría del Sistema de Salud</t>
  </si>
  <si>
    <t>Actividad Institucional</t>
  </si>
  <si>
    <t>14 - Sistema Nacional de Salud organizado e integrado</t>
  </si>
  <si>
    <t>RESULTADOS</t>
  </si>
  <si>
    <t>NIVEL</t>
  </si>
  <si>
    <t>OBJETIVOS</t>
  </si>
  <si>
    <t>INDICADORES</t>
  </si>
  <si>
    <t>AVANCE</t>
  </si>
  <si>
    <t>Denominación</t>
  </si>
  <si>
    <t>Método de cálculo</t>
  </si>
  <si>
    <t>Unidad de medida</t>
  </si>
  <si>
    <t>Tipo-Dimensión-Frecuencia</t>
  </si>
  <si>
    <t>Meta anual</t>
  </si>
  <si>
    <t>Realizado al periodo</t>
  </si>
  <si>
    <t>Avance % anual vs Modificada</t>
  </si>
  <si>
    <t>Aprobada</t>
  </si>
  <si>
    <t>Modificada</t>
  </si>
  <si>
    <t>Fin</t>
  </si>
  <si>
    <t>Contribuir a avanzar en la construcción de un Sistema Nacional de Salud Universal bajo la rectoría de la Secretaría de Salud mediante la coordinación interinstitucional, que permita el acceso efectivo a servicios de salud con calidad a la población</t>
  </si>
  <si>
    <r>
      <t>Porcentaje de población con carencia por acceso a los servicios de salud</t>
    </r>
    <r>
      <rPr>
        <i/>
        <sz val="10"/>
        <color indexed="30"/>
        <rFont val="Soberana Sans"/>
        <family val="3"/>
      </rPr>
      <t xml:space="preserve">
Indicador Seleccionado</t>
    </r>
  </si>
  <si>
    <t>Resulta de la división del número de personas en situación de carencia por acceso a los servicios de salud entre el total de la población, multiplicado por 100</t>
  </si>
  <si>
    <t>Estratégico-Eficacia-Bienal</t>
  </si>
  <si>
    <t>N/A</t>
  </si>
  <si>
    <t/>
  </si>
  <si>
    <r>
      <t>Porcentaje de usuarios de los establecimientos de atención médica, satisfechos con el trato adecuado y digno.</t>
    </r>
    <r>
      <rPr>
        <i/>
        <sz val="10"/>
        <color indexed="30"/>
        <rFont val="Soberana Sans"/>
        <family val="3"/>
      </rPr>
      <t xml:space="preserve">
</t>
    </r>
  </si>
  <si>
    <t>Número de usuarios de los establecimientos de Atención Médica que refieren estar satisfechos con el Trato adecuado y Digno) / (Total de usuarios de los establecimientos de atención medica encuestados) X 100</t>
  </si>
  <si>
    <t>Porcentaje</t>
  </si>
  <si>
    <t>Estratégico-Eficacia-Anual</t>
  </si>
  <si>
    <t>Propósito</t>
  </si>
  <si>
    <t>El sistema de salud se conduce eficazmente para asegurar el acceso efectivo a servicios de salud con calidad a la población con independencia de su condición laboral.</t>
  </si>
  <si>
    <r>
      <t>Porcentaje de avance en la implantación de los proyectos estratégicos para la conducción eficaz del Sistema Nacional de Salud implantados en relación a los proyectos estratégicos programados a implantar en el sexenio.</t>
    </r>
    <r>
      <rPr>
        <i/>
        <sz val="10"/>
        <color indexed="30"/>
        <rFont val="Soberana Sans"/>
        <family val="3"/>
      </rPr>
      <t xml:space="preserve">
</t>
    </r>
  </si>
  <si>
    <t>(Avance ponderado en la implantación de los proyectos estratégicos para la conducción eficaz del Sistema Nacional de Salud en el período) / (Avance programado sexenal en la implantación de proyectos estratégicos) X 100</t>
  </si>
  <si>
    <t>Componente</t>
  </si>
  <si>
    <t>A Proyectos, acciones e incentivos, implementados y orientados a mejorar la calidad de la atención médica, en las Instituciones Públicas del Sistema Nacional de Salud, mediante el financiamiento.</t>
  </si>
  <si>
    <r>
      <t>Establecimientos de Atención Médica acreditados que cuentan con Aval Ciudadano operando</t>
    </r>
    <r>
      <rPr>
        <i/>
        <sz val="10"/>
        <color indexed="30"/>
        <rFont val="Soberana Sans"/>
        <family val="3"/>
      </rPr>
      <t xml:space="preserve">
</t>
    </r>
  </si>
  <si>
    <t>(Número de Establecimientos de Atención Médica acreditados que cuentan con Aval Ciudadano operando / Total de Establecimientos de Atención Médica acreditados) X 100</t>
  </si>
  <si>
    <t>Gestión-Eficacia-Trimestral</t>
  </si>
  <si>
    <t>B Certificados de necesidad emitidos para el registro de acciones de infraestructura y de equipamiento en el Plan Maestro de Infraestructura.</t>
  </si>
  <si>
    <r>
      <t>Porcentaje de los documentos denominados certificados de necesidad cuya autorización se requiere para el registro de acciones de infraestructura dentro del Plan Maestro de Infraestructura (PMI).</t>
    </r>
    <r>
      <rPr>
        <i/>
        <sz val="10"/>
        <color indexed="30"/>
        <rFont val="Soberana Sans"/>
        <family val="3"/>
      </rPr>
      <t xml:space="preserve">
</t>
    </r>
  </si>
  <si>
    <t>( Número de certificados de necesidad emitidos ) / ( Total de solicitudes de certificados de necesidad enviados por los Servicios Estatales de Salud ) X 100</t>
  </si>
  <si>
    <t>C Información producida para el Sistema Nacional de Información en Salud (SINAIS)</t>
  </si>
  <si>
    <r>
      <t>Porcentaje de productos de información en salud elaborados.</t>
    </r>
    <r>
      <rPr>
        <i/>
        <sz val="10"/>
        <color indexed="30"/>
        <rFont val="Soberana Sans"/>
        <family val="3"/>
      </rPr>
      <t xml:space="preserve">
</t>
    </r>
  </si>
  <si>
    <t>( Productos de información elaborados) / (Productos de información programados) X 100</t>
  </si>
  <si>
    <t xml:space="preserve">D Catálogo maestro de guías de práctica clínica actualizado, como instrumento para apoyar la toma de decisiones en la práctica médica.   </t>
  </si>
  <si>
    <r>
      <t xml:space="preserve">Porcentaje de avance de actualización de guías de práctica clínica del catálogo maestro. </t>
    </r>
    <r>
      <rPr>
        <i/>
        <sz val="10"/>
        <color indexed="30"/>
        <rFont val="Soberana Sans"/>
        <family val="3"/>
      </rPr>
      <t xml:space="preserve">
</t>
    </r>
  </si>
  <si>
    <t xml:space="preserve">(Número de guías de práctica clínica actualizadas) / (Número de guías de práctica clínica programadas a actualizar) X 100 </t>
  </si>
  <si>
    <t>Gestión-Eficacia-Anual</t>
  </si>
  <si>
    <t>E Acciones de mejora en la gestión de programas y servicios de salud implementadas.</t>
  </si>
  <si>
    <r>
      <t xml:space="preserve">Recomendaciones que se incorporaron como mejoras en la gestión de programas y servicios de salud derivadas de evaluaciones coordinadas por la Dirección General de Evaluación del Desempeño de la Secretaría de Salud </t>
    </r>
    <r>
      <rPr>
        <i/>
        <sz val="10"/>
        <color indexed="30"/>
        <rFont val="Soberana Sans"/>
        <family val="3"/>
      </rPr>
      <t xml:space="preserve">
</t>
    </r>
  </si>
  <si>
    <t xml:space="preserve">Número de recomendaciones derivadas de evaluaciones con evidencia de incorporarse como mejora en la gestión de programas y servicios de salud </t>
  </si>
  <si>
    <t>Absoluto</t>
  </si>
  <si>
    <t>Actividad</t>
  </si>
  <si>
    <t>A 1 Realización de acciones para garantizar que mediante el financiamiento se desarrollen los proyectos, acciones e incentivos orientados a mejorar la calidad de la atención médica.</t>
  </si>
  <si>
    <r>
      <t>Cumplimiento de las cartas compromiso con el Aval Ciudadano</t>
    </r>
    <r>
      <rPr>
        <i/>
        <sz val="10"/>
        <color indexed="30"/>
        <rFont val="Soberana Sans"/>
        <family val="3"/>
      </rPr>
      <t xml:space="preserve">
</t>
    </r>
  </si>
  <si>
    <t>(Número de cartas compromiso atendidas / total de cartas compromiso firmadas y entregadas con el Aval Ciudadano) x 100</t>
  </si>
  <si>
    <t>B 2 Registro del avance de acciones de infraestructura y equipamiento en el Plan Maestro de Infraestructura, en proceso de ejecución.</t>
  </si>
  <si>
    <r>
      <t>Porcentaje de avance en la actualización del estatus de acciones de infraestructura y equipamiento registradas en el Plan Maestro de Infraestructura.</t>
    </r>
    <r>
      <rPr>
        <i/>
        <sz val="10"/>
        <color indexed="30"/>
        <rFont val="Soberana Sans"/>
        <family val="3"/>
      </rPr>
      <t xml:space="preserve">
</t>
    </r>
  </si>
  <si>
    <t>( Número de acciones de infraestructura y equipamiento actualizadas en el Plan Maestro de Infraestructura) / (Total de acciones de infraestructura y equipamiento registradas en el Plan Maestro de Infraestructura ) X 100</t>
  </si>
  <si>
    <t>C 3 Operación del Sistema Nacional de Información en Salud</t>
  </si>
  <si>
    <r>
      <t>Porcentaje de actualización electrónica de información en salud</t>
    </r>
    <r>
      <rPr>
        <i/>
        <sz val="10"/>
        <color indexed="30"/>
        <rFont val="Soberana Sans"/>
        <family val="3"/>
      </rPr>
      <t xml:space="preserve">
</t>
    </r>
  </si>
  <si>
    <t xml:space="preserve">( Suma de los componentes de información actualizados ) / (El total de componentes de la información en Salud a actualizar) X 100 </t>
  </si>
  <si>
    <t>D 4 Integración nueva de Guías de práctica clínica que conforman el catálogo maestro, con la información científica más reciente de la práctica médica.</t>
  </si>
  <si>
    <r>
      <t xml:space="preserve">Porcentaje de guías de práctica clínica nuevas para incorporarse al catálogo maestro. </t>
    </r>
    <r>
      <rPr>
        <i/>
        <sz val="10"/>
        <color indexed="30"/>
        <rFont val="Soberana Sans"/>
        <family val="3"/>
      </rPr>
      <t xml:space="preserve">
</t>
    </r>
  </si>
  <si>
    <t xml:space="preserve">( Número de guías de práctica clínica nuevas autorizadas ) / ( Número de guías de práctica clínica nuevas programadas ) X 100 </t>
  </si>
  <si>
    <t xml:space="preserve">E 5 Realización de evaluaciones de sistemas, programas y servicios de salud.   </t>
  </si>
  <si>
    <r>
      <t xml:space="preserve">Porcentaje de evaluaciones a programas y servicios de salud, coordinadas por la Dirección General de Evaluación del Desempeño de la Secretaría de Salud </t>
    </r>
    <r>
      <rPr>
        <i/>
        <sz val="10"/>
        <color indexed="30"/>
        <rFont val="Soberana Sans"/>
        <family val="3"/>
      </rPr>
      <t xml:space="preserve">
</t>
    </r>
  </si>
  <si>
    <t xml:space="preserve">( Número de evaluaciones coordinadas por la Dirección General de Evaluación del Desempeño -DGED- realizadas ) / ( Total de evaluaciones coordinadas por la DGED programadas) X 100 </t>
  </si>
  <si>
    <t>PRESUPUESTO</t>
  </si>
  <si>
    <t>Ejercicio</t>
  </si>
  <si>
    <t>Avance %</t>
  </si>
  <si>
    <t>Millones de pesos</t>
  </si>
  <si>
    <t>Anual</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</si>
  <si>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</si>
  <si>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</si>
  <si>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</si>
  <si>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</si>
  <si>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Porcentaje de población con carencia por acceso a los servicios de salud
</t>
    </r>
    <r>
      <rPr>
        <sz val="10"/>
        <rFont val="Soberana Sans"/>
        <family val="2"/>
      </rPr>
      <t>Sin Información,Sin Justificación</t>
    </r>
  </si>
  <si>
    <r>
      <t xml:space="preserve">Porcentaje de usuarios de los establecimientos de atención médica, satisfechos con el trato adecuado y digno.
</t>
    </r>
    <r>
      <rPr>
        <sz val="10"/>
        <rFont val="Soberana Sans"/>
        <family val="2"/>
      </rPr>
      <t xml:space="preserve"> Causa : Hay satisfacción de los usuarios con la atención médica recibida, debido a que se mantiene una comunicación estrecha con las entidades, para fomentar la mejora del trato digno y satisfacción a los usuarios, a través de la participación de los avales ciudadanos. Además, se promueve a nivel Entidad Federativa e Instituciones, la instalación del mecanismo en el 100 % de las unidades de atención médica y el cumplimiento de las Cartas Compromiso. Efecto: Se superó la meta en un 33.28 %, favoreciendo la calidad de la atención médica que se otorga a los usuarios de los servicios de salud. Otros Motivos:El Estado de Veracruz no está considerado en el informe actual, toda vez que no entregó información de su Informe de Seguimiento de Aval Ciudadano.</t>
    </r>
  </si>
  <si>
    <r>
      <t xml:space="preserve">Porcentaje de avance en la implantación de los proyectos estratégicos para la conducción eficaz del Sistema Nacional de Salud implantados en relación a los proyectos estratégicos programados a implantar en el sexenio.
</t>
    </r>
    <r>
      <rPr>
        <sz val="10"/>
        <rFont val="Soberana Sans"/>
        <family val="2"/>
      </rPr>
      <t xml:space="preserve"> Causa : Este indicador desde su definición, pretende medir el aumento en el cumplimiento en la implantación de los proyectos estratégicos, para la conducción eficaz del Sistema Nacional de Salud; en este sentido, los proyectos estratégicos desarrollados e implantados por las unidades administrativas participantes en el programa presupuestario P012-Rectoría en Salud, se alinean y contribuyen al cumplimiento del Objetivo 2.3 Asegurar el acceso a los servicios de salud y sus estrategias 2.3.1 Avanzar en la construcción de un Sistema Nacional de Salud Universal y 2.3.4 Garantizar el acceso efectivo a servicios de salud de calidad, del Plan Nacional de Desarrollo y al Objetivo 2. Asegurar el acceso efectivo a servicios de salud con calidad y su estrategia 2.2 Mejorar la Calidad de los Servicios de Salud del Sistema Nacional, como al Objetivo 6. Avanzar en la construcción de un Sistema Nacional de Salud Universal bajo la rectoría de la Secretaría de Salud, del Programa Sectorial de Salud, no omitiendo mencionar que, el desarrollo de estos proyectos se orienta al quehacer institucional, con el fin de contribuir al cumplimento de los objetivos y estrategias antes referidos. Efecto: Como parte de estos proyectos durante 2016, la Subsecretaría de Integración y Desarrollo del Sector Salud, mediante la coordinación interinstitucional, contribuyó a la suscripción del "Acuerdo Nacional Hacia la Universalización de los Servicios de Salud", entre la Secretaría de Salud, el Instituto Mexicano del Seguro Social y el Instituto de Seguridad y Servicios Sociales de los Trabajadores del Estado; el cual dará lugar a la suscripción de convenios específicos de colaboración en cada entidad federativa, para redefinir los mecanismos de coordinación, garantizando el uso racional de los recursos financieros, la mejor utilización de la infraestructura hospitalaria, determinación de estándares de calidad y el óptimo desempeño de los recursos humanos, a fin de hacer efectiva y equitativa la protección de la salud a toda la población, con independencia de su afiliación a un esquema de salud, en cualquiera de las instituciones públicas de salud participantes, respecto de un paquete específico de servicios y de la referenciación coordinada entre ellas.  Con este acuerdo se tiene previsto conducir gradualmente la universalización de la atención médica en el país, además de fortalecer el intercambio de servicios planificado, ya iniciado con la suscripción del "Acuerdo General de Colaboración para el Intercambio de Servicios".  https://www.gob.mx/cms/uploads/attachment/file/76997/ACUERDO_NACIONAL_FIRMADO_7_ABRIL_2016.pdf Otros Motivos:</t>
    </r>
  </si>
  <si>
    <r>
      <t xml:space="preserve">Establecimientos de Atención Médica acreditados que cuentan con Aval Ciudadano operando
</t>
    </r>
    <r>
      <rPr>
        <sz val="10"/>
        <rFont val="Soberana Sans"/>
        <family val="2"/>
      </rPr>
      <t xml:space="preserve"> Causa : Debido a la estrecha colaboración de la Dirección General de Calidad y Educación en Salud, con los responsables estatales de calidad y de avales ciudadanos, se registró un mayor número de visitas de monitoreo a las unidades médicas por parte de los avales ciudadanos.  Efecto: Se superó la meta en un 9.23 %, favoreciendo la transparencia de información; generando confianza en los usuarios de los servicios de salud, mediante la evaluación del trato digno y la calidad de los servicios médicos, beneficiando directamente a los usuarios al tomarse en cuenta sus expectativas y necesidades en la atención a la salud. Otros Motivos:El Estado de Veracruz no está considerado en el informe actual, toda vez que no entregó información de su Informe de Seguimiento de Aval Ciudadano</t>
    </r>
  </si>
  <si>
    <r>
      <t xml:space="preserve">Porcentaje de los documentos denominados certificados de necesidad cuya autorización se requiere para el registro de acciones de infraestructura dentro del Plan Maestro de Infraestructura (PMI).
</t>
    </r>
    <r>
      <rPr>
        <sz val="10"/>
        <rFont val="Soberana Sans"/>
        <family val="2"/>
      </rPr>
      <t xml:space="preserve"> Causa : Durante 2016, se estimó recibir 400 solicitudes de Certificados de Necesidad (CDN); sin embargo, se recibieron un total de 227 solicitudes de CDN (denominador observado), las cuales fueron analizadas en su totalidad y dictaminadas como aprobadas 64 a la emisión del Certificado de Necesidad, es decir el 28.19%, lo que implica un porcentaje de cumplimiento de la meta programada de 45.10% con relación al 62.50% programado; derivado de causas como: a) las solicitudes de Certificado de Necesidad son evaluadas previamente a través del Sistema de Información Geográfica para la Planeación y Desarrollo del Sector Salud (SIGPLADESS), b) Menor demanda de bienes y servicios por parte de los usuarios (Servicios Estatales de Salud), lo que implica una disminución en el número de solicitudes remitidas para su evaluación.  Efecto: El resultado obtenido es favorable y no tiene impacto negativo en el proceso. El número de solicitudes de CDN recibidas, está relacionado con la identificación de acciones de infraestructura en las entidades federativas.   Otros Motivos:La variación entre las solicitudes de CDN recibidas, respecto a las programadas, puede deberse a la programación por parte de las entidades federativas y la disponibilidad de recursos para la ejecución de los proyectos, entre otros.  En este sentido, tanto el denominador, como el numerador pueden diferir de los datos estimados al inicio del año. </t>
    </r>
  </si>
  <si>
    <r>
      <t xml:space="preserve">Porcentaje de productos de información en salud elaborados.
</t>
    </r>
    <r>
      <rPr>
        <sz val="10"/>
        <rFont val="Soberana Sans"/>
        <family val="2"/>
      </rPr>
      <t xml:space="preserve"> Causa : Los productos de información en salud, se elaboraron de acuerdo a lo programado, derivado de la realización de actividades y acciones de coordinación para la recopilación, análisis y difusión electrónica de información, desarrolladas por la Dirección General de Información en Salud (DGIS), y por las instituciones federales y estatales encargadas de proporcionar los registros administrativos y estadísticos.  En este sentido, al cierre del ciclo 2016 se logró elaborar los 30 productos de información programados, dando como resultado un complimiento satisfactorio de la meta establecida.  Los productos elaborados son los siguientes:  Minutas de las Reuniones Centro Mexicano para la Clasificación de Enfermedades (CEMECE),   Informes de avance a las entidades en materia de la Búsqueda Intencionada de Muerte Materna BIMM.   Informe de cobertura Subsistema de Información Sobre Nacimientos SINAC.   Informe de cobertura del Subsistema Epidemiológico y Estadístico de Defunciones SEED.  Informes de supervisión y asesoría a las entidades en materia de la BIMM, el SINAC y el SEED  Informe de resultado sobre las confrontas de MM con Entidades e instituciones.   Informe de actividades de revisión y supervisión dentro del grupo Conjunto de Mortalidad Materna (Epidemiología, Equidad de Género y DGIS).   Actividades del Comité Técnico Especializado en Población y Dinámica Demográfica (CTEPDD).   Actividades del Comité Técnico Especializado de Información sobre Discapacidad (CTEID).   Actividades  del Comité Técnico Especializado sobre Desarrollo Regional y Urbano (CTEDRU).   Informe de calidad sobre el cierre estadístico SINERHIAS.   Informes de avance a las entidades en materia de la BIMM.   Informes de supervisión y asesoría a las entidades en materia del Subsistema de Información sobre Nacimientos.   Informe de calidad sobre el cierre estadístico del Subsistema de Cuentas en Salud a nivel Federal y Estatal.      Nota.- Continúa listado en "Otros Motivos". Efecto: Derivado de las actividades y acciones realizadas, se logró alcanzar el cumplimiento de los objetivos y metas esperadas. Con la información disponible en dichos productos, los usuarios tomadores de decisiones en los diferentes niveles del Sistema de Salud, disponen de información de "Interés Nacional" actualizada y confiable, para su consulta a través de productos de información y sus respectivas publicaciones. Otros Motivos:Actualización de Formatos del certificado de defunción y muerte fetal.   Evaluación de los planes de proyectos tecnológicos con Expediente Clínico Electrónico en el marco del Anexo 4 "Conceptos de Gasto", del acuerdo de coordinación para la ejecución del Sistema de Protección Social en Salud, suscrito con las Entidades Federativas.   Atención a las solicitudes de los Certificado de los Sistemas de Información de Registro Electrónico para la Salud en cumplimiento con la NOM-024-SSA3-2012.   Minutas sobre la participación en Comité de Estudio de Necesidades en Recursos Humanos.  Minutas de las Reuniones del Comité Técnico Especializado Sectorial en Salud (CTESS).   Informe de avance a las entidades en materia de la BIMM.   </t>
    </r>
  </si>
  <si>
    <r>
      <t xml:space="preserve">Porcentaje de avance de actualización de guías de práctica clínica del catálogo maestro. 
</t>
    </r>
    <r>
      <rPr>
        <sz val="10"/>
        <rFont val="Soberana Sans"/>
        <family val="2"/>
      </rPr>
      <t xml:space="preserve"> Causa : La meta fue superada en un 23.33 %, gracias al alto desempeño de las instituciones que conforman el Sistema Nacional de Salud (IMSS, ISSSTE, SEDENA, SEMAR, DIF, PEMEX, SS). Es importante mencionar que, las metas anuales se proyectan para la primera mitad del año subsecuente y no al cierre de año fiscal, aunado a que la integración de las Guías de Práctica Clínica (GPC), es un proceso continuo y dinámico, por lo que, las guías que se inician en el plan anual de trabajo pueden tener variaciones en su elaboración y por ende en su culminación. Por esta razón se superó la meta proyectada en el periodo 2016. Efecto: Las Guías de Práctica Clínica son elementos de rectoría en atención médica, cuyo fin es establecer un referente nacional para favorecer la toma de decisiones clínicas y gerenciales, en el Sistema Nacional de Salud; las cuales están basadas en recomendaciones sustentadas en la mejor evidencia disponible, con la finalidad de contribuir a la calidad de los servicios médicos. Otros Motivos:</t>
    </r>
  </si>
  <si>
    <r>
      <t xml:space="preserve">Recomendaciones que se incorporaron como mejoras en la gestión de programas y servicios de salud derivadas de evaluaciones coordinadas por la Dirección General de Evaluación del Desempeño de la Secretaría de Salud 
</t>
    </r>
    <r>
      <rPr>
        <sz val="10"/>
        <rFont val="Soberana Sans"/>
        <family val="2"/>
      </rPr>
      <t xml:space="preserve"> Causa : Para este indicador, originalmente se habían propuesto 12 recomendaciones que provienen de los informes finales de las evaluaciones, mismas que se convierten en Aspectos Susceptibles de Mejora (ASM). Sin embargo, la aceptación de estas recomendaciones corresponde a las Unidades Responsables (UR), de los Programas presupuestarios, los cuales deben realizar un posicionamiento institucional al respecto, convirtiéndose así en ASM. En este sentido, para 2016 las UR de los programas Presupuestarios evaluados, aceptaron 24 recomendaciones, mismas que se convirtieron en ASM, razón por la cual se superó la meta de este indicador. Estos ASM pueden consultarse en la liga electrónica:           http://www.dged.salud.gob.mx/contenidos/deppes/asm.html          Efecto: Fue posible cumplir y superar las mejoras programadas, derivadas de las fichas de monitoreo, y evaluaciones, como una fuente de recomendaciones factibles que se incorporaron como mejoras en la gestión de los programas. Otros Motivos:</t>
    </r>
  </si>
  <si>
    <r>
      <t xml:space="preserve">Cumplimiento de las cartas compromiso con el Aval Ciudadano
</t>
    </r>
    <r>
      <rPr>
        <sz val="10"/>
        <rFont val="Soberana Sans"/>
        <family val="2"/>
      </rPr>
      <t xml:space="preserve"> Causa : Con el fin de incrementar la proporción de cartas compromiso cumplidas, la Dirección General de Calidad y Educación en Salud, mantiene una comunicación estrecha con los responsables estatales de calidad y los responsables estatales de Aval Ciudadano; esto es con el fin de exhortar indirectamente a los responsables de unidades médicas, al cumplimiento de las cartas compromiso. Con lo anterior, se hace conciencia en los profesionales de la salud, de que los avales ciudadanos seguirán aportando voluntariamente sus sugerencias de mejora, siempre y cuando éstas se cumplan. Se autorizó en enero del 2017, para su empleo en las Entidades Federativas, la plataforma que permite dar seguimiento al oficio circular DGES-DG-04068-2015, por lo que se esperan incrementos en el cumplimiento de las Cartas Compromiso en los próximos meses. Efecto: Faltó un 4.91 % para alcanzar la meta, lo que afecta a los usuarios de las unidades médicas y a la participación ciudadana, ya que no se cumplen las cartas compromiso; como consecuencia, no se mejora la calidad y el trato digno en los servicios.  Otros Motivos:El Estado de Veracruz no está considerado en el informe actual, toda vez que no entregó información de su Informe de Seguimiento de Aval Ciudadano.</t>
    </r>
  </si>
  <si>
    <r>
      <t xml:space="preserve">Porcentaje de avance en la actualización del estatus de acciones de infraestructura y equipamiento registradas en el Plan Maestro de Infraestructura.
</t>
    </r>
    <r>
      <rPr>
        <sz val="10"/>
        <rFont val="Soberana Sans"/>
        <family val="2"/>
      </rPr>
      <t xml:space="preserve"> Causa : En 2016, las entidades federativas reportaron y actualizaron 1,783 acciones de infraestructura (obra y equipamiento médico), de un total de 1,955 (denominador), es decir, el 91.20 % del total de acciones registradas en el Plan Maestro de Infraestructura (PMI), superando en 11.2 puntos porcentuales la meta programada (80 %), lo que implica un porcentaje de cumplimiento de la meta programada de 114 %. La principal causa de una mayor participación por parte de las entidades federativas, en la actualización de las acciones de obra y equipamiento registradas en el PMI, se atribuye principalmente a que, desde hace dos años se estableció en el procedimiento para la emisión de Certificado de Necesidad, "no exceder un periodo de 6 meses desde su última actualización del PMI", como requisito para el ingreso de nuevas solicitudes de Certificados de Necesidad (CDN) a través del Sistema de Información Geográfica para la Planeación y Desarrollo del Sector Salud (SIGPLADESS).  Efecto: De las 32 entidades federativas, 30 realizaron actualizaciones sobre el estatus de las acciones inscritas en el PMI (faltando el estado de Tabasco y el Estado de México); lo que ha permitido contar con información más oportuna del estatus de las acciones tanto de obra, como de equipamiento médico.  Otros Motivos:En caso de que las entidades federativas, no envíen la actualización de la totalidad de los registros en el PMI en tiempo y forma, el SIGPLADESS no les permite la carga de nuevas solicitudes de CDN de obra, lo que ha motivado que se incremente la frecuencia en el envío de actualización, de las acciones inscritas en el PMI con respecto a años anteriores.  </t>
    </r>
  </si>
  <si>
    <r>
      <t xml:space="preserve">Porcentaje de actualización electrónica de información en salud
</t>
    </r>
    <r>
      <rPr>
        <sz val="10"/>
        <rFont val="Soberana Sans"/>
        <family val="2"/>
      </rPr>
      <t xml:space="preserve"> Causa : La actualización electrónica de información en salud, para el cierre del ciclo presupuestal 2016, se realizó en el marco del Sistema Nacional de Información en Salud y del Sistema Nacional de Información Estadística y Geográfica; ello, derivado de las actividades y acciones de coordinación, recopilación, análisis y difusión electrónica, desarrolladas por la Dirección General de Información en Salud y las instituciones responsables de proporcionar los registros administrativos y estadísticos.  Derivado de lo anterior, al cierre del ciclo presupuestal, se dio cumplimiento a la actualización electrónica de información de 40 sistemas y subsistemas de salud, coordinados por la Dirección General de Información en Salud.            Efecto: Las acciones planeadas se han alcanzado, dando cumplimiento a los objetivos y metas programados para 2016, conforme a los acuerdos y normatividad vigente en materia de información en salud. A través de esta información, los usuarios (tomadores de decisiones a nivel federal y estatal de instituciones del sector salud, funcionarios públicos y privados, y académicos), cuentan con información de "Interés Nacional" actualizada y confiable, para su consulta inmediata de manera electrónica, a través de la página electrónica de la Dirección General de Información en Salud, así como por informes y reportes nacionales e internacionales. Otros Motivos:Si bien al cierre del tercer trimestre de 2016, no se observaba un cumplimiento de la meta de acuerdo a lo programado, ello se derivó del retraso en la actualización de 3 sistemas-subsistemas, de los 10 programados a actualizar al cierre del tercer trimestre del 2016. Sin embargo, al cierre del cuarto trimestre se logró la actualización de los 10 sistemas-susbsistemas programados y adicionalmente los 3 sistemas-subsistemas pendientes de actualizar del tercer trimestre. De lo anterior, se tiene como resultado la actualización de los 40 sistemas-subsistemas inicialmente programados para el ciclo presupuestal.    </t>
    </r>
  </si>
  <si>
    <r>
      <t xml:space="preserve">Porcentaje de guías de práctica clínica nuevas para incorporarse al catálogo maestro. 
</t>
    </r>
    <r>
      <rPr>
        <sz val="10"/>
        <rFont val="Soberana Sans"/>
        <family val="2"/>
      </rPr>
      <t xml:space="preserve"> Causa : La meta fue superada en un 113.33 %, gracias al alto desempeño de las instituciones que conforman el Sistema Nacional de Salud (IMSS, ISSSTE, SEDENA, SEMAR, DIF, PEMEX, SS). Es importante mencionar que, las metas anuales se proyectan para la primera mitad del año subsecuente y no al cierre de año fiscal, aunado a que la integración de las Guías de Práctica Clínica (GPC), es un proceso continuo y dinámico, por lo que, las guías que se inician en el plan anual de trabajo, pueden tener variaciones en su elaboración y por ende en su culminación. Por esta razón se superó la meta proyectada en el periodo 2016. Efecto: Las Guías de Práctica Clínica son elemento de rectoría en atención médica, cuyo fin es establecer un referente Nacional para favorecer la toma de decisiones clínicas y gerenciales en el Sistema Nacional de Salud; las cuales están basadas en recomendaciones sustentadas en la mejor evidencia disponible, con la finalidad de contribuir a la calidad de los servicios médicos. Otros Motivos:</t>
    </r>
  </si>
  <si>
    <r>
      <t xml:space="preserve">Porcentaje de evaluaciones a programas y servicios de salud, coordinadas por la Dirección General de Evaluación del Desempeño de la Secretaría de Salud 
</t>
    </r>
    <r>
      <rPr>
        <sz val="10"/>
        <rFont val="Soberana Sans"/>
        <family val="2"/>
      </rPr>
      <t xml:space="preserve"> Causa : La Dirección General de Evaluación del Desempeño (DGED), coordinó 12 evaluaciones mandatadas en el Programa Anual de Evaluación (PAE) 2016, dichas evaluaciones no fueron consideradas en la planeación de la Matriz de Indicadores para Resultados (MIR), ya que ésta se construyó en 2015, mientras que el PAE fue publicado el 28 de enero de 2016, emitido por el  Consejo Nacional de Evaluación de la Política de Desarrollo Social (CONEVAL) y la Secretaría de Hacienda y Crédito Público (SHCP), razón por la cual se consideró únicamente una evaluación. Sin embargo, la DGED coordinó las 12 evaluaciones mandatadas en el PAE 2016, por lo que fue posible cumplir dicho indicador.     Los informes finales de dichas evaluaciones, están disponibles en la siguiente liga:     http://www.dged.salud.gob.mx/contenidos/deppes/tabla.html       Efecto: Al realizarse la totalidad de evaluaciones mandatadas en el PAE, se tienen herramientas para realizar acciones de mejora en la operación de los Programas presupuestarios.      Otros Motivos:</t>
    </r>
  </si>
  <si>
    <t>http://sidss.salud.gob.mx/site2/informes/informes.html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</si>
</sst>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b/>
      <sz val="11"/>
      <color indexed="8"/>
      <name val="Soberana Sans"/>
      <family val="2"/>
    </font>
    <font>
      <sz val="12"/>
      <name val="Soberana Sans"/>
      <family val="2"/>
    </font>
    <font>
      <b/>
      <sz val="28"/>
      <color indexed="8"/>
      <name val="Soberana Sans"/>
      <family val="3"/>
    </font>
    <font>
      <i/>
      <sz val="10"/>
      <color indexed="30"/>
      <name val="Soberana Sans"/>
      <family val="3"/>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5" borderId="10" xfId="0" applyFont="1" applyFill="1" applyBorder="1" applyAlignment="1">
      <alignment horizontal="centerContinuous" vertical="center"/>
    </xf>
    <xf numFmtId="0" fontId="23" fillId="35" borderId="11" xfId="0" applyFont="1" applyFill="1" applyBorder="1" applyAlignment="1">
      <alignment horizontal="centerContinuous" vertical="center"/>
    </xf>
    <xf numFmtId="0" fontId="23" fillId="35" borderId="11" xfId="0" applyFont="1" applyFill="1" applyBorder="1" applyAlignment="1">
      <alignment horizontal="centerContinuous" vertical="center" wrapText="1"/>
    </xf>
    <xf numFmtId="0" fontId="23"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4"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5" fillId="36" borderId="45" xfId="0" applyFont="1" applyFill="1" applyBorder="1" applyAlignment="1">
      <alignment horizontal="centerContinuous" vertical="center"/>
    </xf>
    <xf numFmtId="0" fontId="26" fillId="36" borderId="14" xfId="0" applyFont="1" applyFill="1" applyBorder="1" applyAlignment="1">
      <alignment horizontal="centerContinuous" vertical="center"/>
    </xf>
    <xf numFmtId="0" fontId="26" fillId="36" borderId="14" xfId="0" applyFont="1" applyFill="1" applyBorder="1" applyAlignment="1">
      <alignment horizontal="centerContinuous"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5" fillId="36" borderId="47" xfId="0" applyFont="1" applyFill="1" applyBorder="1" applyAlignment="1">
      <alignment horizontal="centerContinuous" vertical="center"/>
    </xf>
    <xf numFmtId="0" fontId="26" fillId="36" borderId="48" xfId="0" applyFont="1" applyFill="1" applyBorder="1" applyAlignment="1">
      <alignment horizontal="centerContinuous" vertical="center"/>
    </xf>
    <xf numFmtId="0" fontId="26" fillId="36" borderId="48" xfId="0" applyFont="1" applyFill="1" applyBorder="1" applyAlignment="1">
      <alignment horizontal="centerContinuous"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27" fillId="33" borderId="0" xfId="0" applyFont="1" applyFill="1" applyAlignment="1">
      <alignment horizontal="center" vertical="center" wrapText="1"/>
    </xf>
    <xf numFmtId="0" fontId="30" fillId="34" borderId="0" xfId="0" applyFont="1" applyFill="1" applyAlignment="1">
      <alignment horizontal="center" vertical="center" wrapText="1"/>
    </xf>
    <xf numFmtId="0" fontId="20" fillId="0" borderId="0" xfId="0" applyFont="1" applyAlignment="1">
      <alignment horizontal="center" vertical="center" wrapText="1"/>
    </xf>
    <xf numFmtId="0" fontId="29" fillId="0" borderId="0" xfId="0" applyFont="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28"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0" fillId="0" borderId="40" xfId="0" applyFill="1" applyBorder="1" applyAlignment="1">
      <alignment horizontal="justify" vertical="top"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0" fillId="0" borderId="43" xfId="0"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0" fillId="0" borderId="0" xfId="0" applyNumberFormat="1" applyFont="1" applyFill="1" applyBorder="1" applyAlignment="1" applyProtection="1">
      <alignment vertic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49" t="s">
        <v>0</v>
      </c>
      <c r="C1" s="49"/>
      <c r="D1" s="49"/>
      <c r="E1" s="49"/>
      <c r="F1" s="49"/>
      <c r="G1" s="49"/>
      <c r="H1" s="49"/>
      <c r="I1" s="49"/>
      <c r="J1" s="49"/>
      <c r="K1" s="49"/>
      <c r="L1" s="49"/>
      <c r="M1" s="49"/>
      <c r="N1" s="49"/>
      <c r="O1" s="49"/>
      <c r="P1" s="49"/>
      <c r="Q1" s="3"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0" t="s">
        <v>2</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row>
    <row r="12" spans="2:30" ht="13.5" customHeight="1" x14ac:dyDescent="0.2">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row>
    <row r="13" spans="2:30" ht="13.5" customHeight="1" x14ac:dyDescent="0.2">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row>
    <row r="14" spans="2:30" ht="13.5" customHeight="1" x14ac:dyDescent="0.2">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2:30" ht="13.5" customHeight="1" x14ac:dyDescent="0.2">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row>
    <row r="16" spans="2:30" ht="13.5" customHeight="1" x14ac:dyDescent="0.2">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row>
    <row r="17" spans="2:30" ht="13.5" customHeight="1" x14ac:dyDescent="0.2">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row>
    <row r="18" spans="2:30" ht="13.5" customHeight="1" x14ac:dyDescent="0.2">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row>
    <row r="19" spans="2:30" ht="13.5" customHeight="1" x14ac:dyDescent="0.2">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row>
    <row r="20" spans="2:30" ht="13.5" customHeight="1" x14ac:dyDescent="0.2">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2:30" ht="13.5" customHeight="1" x14ac:dyDescent="0.2">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row>
    <row r="22" spans="2:30" ht="13.5" customHeight="1" x14ac:dyDescent="0.2">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row>
    <row r="23" spans="2:30" ht="13.5" customHeight="1" x14ac:dyDescent="0.2">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row>
    <row r="24" spans="2:30" ht="13.5" customHeight="1" x14ac:dyDescent="0.2">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row>
    <row r="25" spans="2:30" ht="13.5" customHeight="1" x14ac:dyDescent="0.2">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row>
    <row r="26" spans="2:30" ht="13.5" customHeight="1" x14ac:dyDescent="0.2">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2:30" ht="13.5" customHeight="1" x14ac:dyDescent="0.2">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row>
    <row r="28" spans="2:30" ht="13.5" customHeight="1" x14ac:dyDescent="0.2">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row>
    <row r="29" spans="2:30" ht="13.5" customHeight="1" x14ac:dyDescent="0.2">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row>
    <row r="30" spans="2:30" ht="13.5" customHeight="1" x14ac:dyDescent="0.2">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row>
    <row r="31" spans="2:30" ht="13.5" customHeight="1" x14ac:dyDescent="0.2">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row>
    <row r="32" spans="2:30" ht="13.5" customHeight="1" x14ac:dyDescent="0.2">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2:30" ht="13.5" customHeight="1" x14ac:dyDescent="0.2">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row>
    <row r="34" spans="2:30" ht="13.5" customHeight="1" x14ac:dyDescent="0.2">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1" t="s">
        <v>3</v>
      </c>
      <c r="E49" s="51"/>
      <c r="F49" s="51"/>
      <c r="G49" s="51"/>
      <c r="H49" s="51"/>
      <c r="I49" s="51"/>
      <c r="J49" s="51"/>
      <c r="K49" s="51"/>
      <c r="L49" s="51"/>
      <c r="M49" s="51"/>
      <c r="N49" s="51"/>
      <c r="O49" s="51"/>
      <c r="P49" s="51"/>
      <c r="Q49" s="51"/>
      <c r="R49" s="51"/>
      <c r="S49" s="51"/>
      <c r="T49" s="51"/>
      <c r="U49" s="51"/>
      <c r="V49" s="51"/>
      <c r="W49" s="51"/>
      <c r="X49" s="51"/>
      <c r="Y49" s="51"/>
      <c r="Z49" s="51"/>
      <c r="AA49" s="51"/>
      <c r="AB49" s="51"/>
    </row>
    <row r="50" spans="4:28" ht="13.5" customHeight="1" x14ac:dyDescent="0.2">
      <c r="D50" s="52" t="s">
        <v>4</v>
      </c>
      <c r="E50" s="52"/>
      <c r="F50" s="52"/>
      <c r="G50" s="52"/>
      <c r="H50" s="52"/>
      <c r="I50" s="52"/>
      <c r="J50" s="52"/>
      <c r="K50" s="52"/>
      <c r="L50" s="52"/>
      <c r="M50" s="52"/>
      <c r="N50" s="52"/>
      <c r="O50" s="52"/>
      <c r="P50" s="52"/>
      <c r="Q50" s="52"/>
      <c r="R50" s="52"/>
      <c r="S50" s="52"/>
      <c r="T50" s="52"/>
      <c r="U50" s="52"/>
      <c r="V50" s="52"/>
      <c r="W50" s="52"/>
      <c r="X50" s="52"/>
      <c r="Y50" s="52"/>
      <c r="Z50" s="52"/>
      <c r="AA50" s="52"/>
      <c r="AB50" s="52"/>
    </row>
    <row r="51" spans="4:28" ht="13.5" customHeight="1" x14ac:dyDescent="0.2">
      <c r="D51" s="52"/>
      <c r="E51" s="52"/>
      <c r="F51" s="52"/>
      <c r="G51" s="52"/>
      <c r="H51" s="52"/>
      <c r="I51" s="52"/>
      <c r="J51" s="52"/>
      <c r="K51" s="52"/>
      <c r="L51" s="52"/>
      <c r="M51" s="52"/>
      <c r="N51" s="52"/>
      <c r="O51" s="52"/>
      <c r="P51" s="52"/>
      <c r="Q51" s="52"/>
      <c r="R51" s="52"/>
      <c r="S51" s="52"/>
      <c r="T51" s="52"/>
      <c r="U51" s="52"/>
      <c r="V51" s="52"/>
      <c r="W51" s="52"/>
      <c r="X51" s="52"/>
      <c r="Y51" s="52"/>
      <c r="Z51" s="52"/>
      <c r="AA51" s="52"/>
      <c r="AB51" s="52"/>
    </row>
    <row r="52" spans="4:28" ht="13.5" customHeight="1" x14ac:dyDescent="0.2">
      <c r="D52" s="52"/>
      <c r="E52" s="52"/>
      <c r="F52" s="52"/>
      <c r="G52" s="52"/>
      <c r="H52" s="52"/>
      <c r="I52" s="52"/>
      <c r="J52" s="52"/>
      <c r="K52" s="52"/>
      <c r="L52" s="52"/>
      <c r="M52" s="52"/>
      <c r="N52" s="52"/>
      <c r="O52" s="52"/>
      <c r="P52" s="52"/>
      <c r="Q52" s="52"/>
      <c r="R52" s="52"/>
      <c r="S52" s="52"/>
      <c r="T52" s="52"/>
      <c r="U52" s="52"/>
      <c r="V52" s="52"/>
      <c r="W52" s="52"/>
      <c r="X52" s="52"/>
      <c r="Y52" s="52"/>
      <c r="Z52" s="52"/>
      <c r="AA52" s="52"/>
      <c r="AB52" s="52"/>
    </row>
    <row r="53" spans="4:28" ht="13.5" customHeight="1" x14ac:dyDescent="0.2">
      <c r="D53" s="52"/>
      <c r="E53" s="52"/>
      <c r="F53" s="52"/>
      <c r="G53" s="52"/>
      <c r="H53" s="52"/>
      <c r="I53" s="52"/>
      <c r="J53" s="52"/>
      <c r="K53" s="52"/>
      <c r="L53" s="52"/>
      <c r="M53" s="52"/>
      <c r="N53" s="52"/>
      <c r="O53" s="52"/>
      <c r="P53" s="52"/>
      <c r="Q53" s="52"/>
      <c r="R53" s="52"/>
      <c r="S53" s="52"/>
      <c r="T53" s="52"/>
      <c r="U53" s="52"/>
      <c r="V53" s="52"/>
      <c r="W53" s="52"/>
      <c r="X53" s="52"/>
      <c r="Y53" s="52"/>
      <c r="Z53" s="52"/>
      <c r="AA53" s="52"/>
      <c r="AB53" s="52"/>
    </row>
    <row r="54" spans="4:28" ht="13.5" customHeight="1" x14ac:dyDescent="0.2">
      <c r="D54" s="52"/>
      <c r="E54" s="52"/>
      <c r="F54" s="52"/>
      <c r="G54" s="52"/>
      <c r="H54" s="52"/>
      <c r="I54" s="52"/>
      <c r="J54" s="52"/>
      <c r="K54" s="52"/>
      <c r="L54" s="52"/>
      <c r="M54" s="52"/>
      <c r="N54" s="52"/>
      <c r="O54" s="52"/>
      <c r="P54" s="52"/>
      <c r="Q54" s="52"/>
      <c r="R54" s="52"/>
      <c r="S54" s="52"/>
      <c r="T54" s="52"/>
      <c r="U54" s="52"/>
      <c r="V54" s="52"/>
      <c r="W54" s="52"/>
      <c r="X54" s="52"/>
      <c r="Y54" s="52"/>
      <c r="Z54" s="52"/>
      <c r="AA54" s="52"/>
      <c r="AB54" s="52"/>
    </row>
    <row r="55" spans="4:28" ht="13.5" customHeight="1" x14ac:dyDescent="0.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spans="4:28" ht="13.5" customHeight="1" x14ac:dyDescent="0.2">
      <c r="D56" s="52"/>
      <c r="E56" s="52"/>
      <c r="F56" s="52"/>
      <c r="G56" s="52"/>
      <c r="H56" s="52"/>
      <c r="I56" s="52"/>
      <c r="J56" s="52"/>
      <c r="K56" s="52"/>
      <c r="L56" s="52"/>
      <c r="M56" s="52"/>
      <c r="N56" s="52"/>
      <c r="O56" s="52"/>
      <c r="P56" s="52"/>
      <c r="Q56" s="52"/>
      <c r="R56" s="52"/>
      <c r="S56" s="52"/>
      <c r="T56" s="52"/>
      <c r="U56" s="52"/>
      <c r="V56" s="52"/>
      <c r="W56" s="52"/>
      <c r="X56" s="52"/>
      <c r="Y56" s="52"/>
      <c r="Z56" s="52"/>
      <c r="AA56" s="52"/>
      <c r="AB56" s="52"/>
    </row>
    <row r="57" spans="4:28" ht="13.5" customHeight="1" x14ac:dyDescent="0.2">
      <c r="D57" s="52"/>
      <c r="E57" s="52"/>
      <c r="F57" s="52"/>
      <c r="G57" s="52"/>
      <c r="H57" s="52"/>
      <c r="I57" s="52"/>
      <c r="J57" s="52"/>
      <c r="K57" s="52"/>
      <c r="L57" s="52"/>
      <c r="M57" s="52"/>
      <c r="N57" s="52"/>
      <c r="O57" s="52"/>
      <c r="P57" s="52"/>
      <c r="Q57" s="52"/>
      <c r="R57" s="52"/>
      <c r="S57" s="52"/>
      <c r="T57" s="52"/>
      <c r="U57" s="52"/>
      <c r="V57" s="52"/>
      <c r="W57" s="52"/>
      <c r="X57" s="52"/>
      <c r="Y57" s="52"/>
      <c r="Z57" s="52"/>
      <c r="AA57" s="52"/>
      <c r="AB57" s="52"/>
    </row>
    <row r="58" spans="4:28" ht="13.5" customHeight="1" x14ac:dyDescent="0.2">
      <c r="D58" s="52"/>
      <c r="E58" s="52"/>
      <c r="F58" s="52"/>
      <c r="G58" s="52"/>
      <c r="H58" s="52"/>
      <c r="I58" s="52"/>
      <c r="J58" s="52"/>
      <c r="K58" s="52"/>
      <c r="L58" s="52"/>
      <c r="M58" s="52"/>
      <c r="N58" s="52"/>
      <c r="O58" s="52"/>
      <c r="P58" s="52"/>
      <c r="Q58" s="52"/>
      <c r="R58" s="52"/>
      <c r="S58" s="52"/>
      <c r="T58" s="52"/>
      <c r="U58" s="52"/>
      <c r="V58" s="52"/>
      <c r="W58" s="52"/>
      <c r="X58" s="52"/>
      <c r="Y58" s="52"/>
      <c r="Z58" s="52"/>
      <c r="AA58" s="52"/>
      <c r="AB58" s="52"/>
    </row>
    <row r="59" spans="4:28" ht="13.5" customHeight="1" x14ac:dyDescent="0.2">
      <c r="D59" s="52"/>
      <c r="E59" s="52"/>
      <c r="F59" s="52"/>
      <c r="G59" s="52"/>
      <c r="H59" s="52"/>
      <c r="I59" s="52"/>
      <c r="J59" s="52"/>
      <c r="K59" s="52"/>
      <c r="L59" s="52"/>
      <c r="M59" s="52"/>
      <c r="N59" s="52"/>
      <c r="O59" s="52"/>
      <c r="P59" s="52"/>
      <c r="Q59" s="52"/>
      <c r="R59" s="52"/>
      <c r="S59" s="52"/>
      <c r="T59" s="52"/>
      <c r="U59" s="52"/>
      <c r="V59" s="52"/>
      <c r="W59" s="52"/>
      <c r="X59" s="52"/>
      <c r="Y59" s="52"/>
      <c r="Z59" s="52"/>
      <c r="AA59" s="52"/>
      <c r="AB59" s="52"/>
    </row>
    <row r="60" spans="4:28" ht="13.5" customHeight="1" x14ac:dyDescent="0.2">
      <c r="D60" s="52"/>
      <c r="E60" s="52"/>
      <c r="F60" s="52"/>
      <c r="G60" s="52"/>
      <c r="H60" s="52"/>
      <c r="I60" s="52"/>
      <c r="J60" s="52"/>
      <c r="K60" s="52"/>
      <c r="L60" s="52"/>
      <c r="M60" s="52"/>
      <c r="N60" s="52"/>
      <c r="O60" s="52"/>
      <c r="P60" s="52"/>
      <c r="Q60" s="52"/>
      <c r="R60" s="52"/>
      <c r="S60" s="52"/>
      <c r="T60" s="52"/>
      <c r="U60" s="52"/>
      <c r="V60" s="52"/>
      <c r="W60" s="52"/>
      <c r="X60" s="52"/>
      <c r="Y60" s="52"/>
      <c r="Z60" s="52"/>
      <c r="AA60" s="52"/>
      <c r="AB60" s="52"/>
    </row>
    <row r="61" spans="4:28" ht="13.5" customHeight="1" x14ac:dyDescent="0.2">
      <c r="D61" s="52"/>
      <c r="E61" s="52"/>
      <c r="F61" s="52"/>
      <c r="G61" s="52"/>
      <c r="H61" s="52"/>
      <c r="I61" s="52"/>
      <c r="J61" s="52"/>
      <c r="K61" s="52"/>
      <c r="L61" s="52"/>
      <c r="M61" s="52"/>
      <c r="N61" s="52"/>
      <c r="O61" s="52"/>
      <c r="P61" s="52"/>
      <c r="Q61" s="52"/>
      <c r="R61" s="52"/>
      <c r="S61" s="52"/>
      <c r="T61" s="52"/>
      <c r="U61" s="52"/>
      <c r="V61" s="52"/>
      <c r="W61" s="52"/>
      <c r="X61" s="52"/>
      <c r="Y61" s="52"/>
      <c r="Z61" s="52"/>
      <c r="AA61" s="52"/>
      <c r="AB61" s="52"/>
    </row>
    <row r="62" spans="4:28" ht="13.5" customHeight="1" x14ac:dyDescent="0.2">
      <c r="D62" s="52"/>
      <c r="E62" s="52"/>
      <c r="F62" s="52"/>
      <c r="G62" s="52"/>
      <c r="H62" s="52"/>
      <c r="I62" s="52"/>
      <c r="J62" s="52"/>
      <c r="K62" s="52"/>
      <c r="L62" s="52"/>
      <c r="M62" s="52"/>
      <c r="N62" s="52"/>
      <c r="O62" s="52"/>
      <c r="P62" s="52"/>
      <c r="Q62" s="52"/>
      <c r="R62" s="52"/>
      <c r="S62" s="52"/>
      <c r="T62" s="52"/>
      <c r="U62" s="52"/>
      <c r="V62" s="52"/>
      <c r="W62" s="52"/>
      <c r="X62" s="52"/>
      <c r="Y62" s="52"/>
      <c r="Z62" s="52"/>
      <c r="AA62" s="52"/>
      <c r="AB62" s="52"/>
    </row>
    <row r="63" spans="4:28" ht="13.5" customHeight="1" x14ac:dyDescent="0.2">
      <c r="D63" s="52"/>
      <c r="E63" s="52"/>
      <c r="F63" s="52"/>
      <c r="G63" s="52"/>
      <c r="H63" s="52"/>
      <c r="I63" s="52"/>
      <c r="J63" s="52"/>
      <c r="K63" s="52"/>
      <c r="L63" s="52"/>
      <c r="M63" s="52"/>
      <c r="N63" s="52"/>
      <c r="O63" s="52"/>
      <c r="P63" s="52"/>
      <c r="Q63" s="52"/>
      <c r="R63" s="52"/>
      <c r="S63" s="52"/>
      <c r="T63" s="52"/>
      <c r="U63" s="52"/>
      <c r="V63" s="52"/>
      <c r="W63" s="52"/>
      <c r="X63" s="52"/>
      <c r="Y63" s="52"/>
      <c r="Z63" s="52"/>
      <c r="AA63" s="52"/>
      <c r="AB63" s="52"/>
    </row>
    <row r="64" spans="4:28" ht="13.5" customHeight="1" x14ac:dyDescent="0.2">
      <c r="D64" s="52"/>
      <c r="E64" s="52"/>
      <c r="F64" s="52"/>
      <c r="G64" s="52"/>
      <c r="H64" s="52"/>
      <c r="I64" s="52"/>
      <c r="J64" s="52"/>
      <c r="K64" s="52"/>
      <c r="L64" s="52"/>
      <c r="M64" s="52"/>
      <c r="N64" s="52"/>
      <c r="O64" s="52"/>
      <c r="P64" s="52"/>
      <c r="Q64" s="52"/>
      <c r="R64" s="52"/>
      <c r="S64" s="52"/>
      <c r="T64" s="52"/>
      <c r="U64" s="52"/>
      <c r="V64" s="52"/>
      <c r="W64" s="52"/>
      <c r="X64" s="52"/>
      <c r="Y64" s="52"/>
      <c r="Z64" s="52"/>
      <c r="AA64" s="52"/>
      <c r="AB64" s="52"/>
    </row>
    <row r="65" spans="4:28" ht="13.5" customHeight="1" x14ac:dyDescent="0.2">
      <c r="D65" s="52"/>
      <c r="E65" s="52"/>
      <c r="F65" s="52"/>
      <c r="G65" s="52"/>
      <c r="H65" s="52"/>
      <c r="I65" s="52"/>
      <c r="J65" s="52"/>
      <c r="K65" s="52"/>
      <c r="L65" s="52"/>
      <c r="M65" s="52"/>
      <c r="N65" s="52"/>
      <c r="O65" s="52"/>
      <c r="P65" s="52"/>
      <c r="Q65" s="52"/>
      <c r="R65" s="52"/>
      <c r="S65" s="52"/>
      <c r="T65" s="52"/>
      <c r="U65" s="52"/>
      <c r="V65" s="52"/>
      <c r="W65" s="52"/>
      <c r="X65" s="52"/>
      <c r="Y65" s="52"/>
      <c r="Z65" s="52"/>
      <c r="AA65" s="52"/>
      <c r="AB65" s="52"/>
    </row>
    <row r="66" spans="4:28" ht="13.5" customHeight="1" x14ac:dyDescent="0.2">
      <c r="D66" s="52"/>
      <c r="E66" s="52"/>
      <c r="F66" s="52"/>
      <c r="G66" s="52"/>
      <c r="H66" s="52"/>
      <c r="I66" s="52"/>
      <c r="J66" s="52"/>
      <c r="K66" s="52"/>
      <c r="L66" s="52"/>
      <c r="M66" s="52"/>
      <c r="N66" s="52"/>
      <c r="O66" s="52"/>
      <c r="P66" s="52"/>
      <c r="Q66" s="52"/>
      <c r="R66" s="52"/>
      <c r="S66" s="52"/>
      <c r="T66" s="52"/>
      <c r="U66" s="52"/>
      <c r="V66" s="52"/>
      <c r="W66" s="52"/>
      <c r="X66" s="52"/>
      <c r="Y66" s="52"/>
      <c r="Z66" s="52"/>
      <c r="AA66" s="52"/>
      <c r="AB66" s="52"/>
    </row>
    <row r="67" spans="4:28" ht="13.5" customHeight="1" x14ac:dyDescent="0.2">
      <c r="D67" s="52"/>
      <c r="E67" s="52"/>
      <c r="F67" s="52"/>
      <c r="G67" s="52"/>
      <c r="H67" s="52"/>
      <c r="I67" s="52"/>
      <c r="J67" s="52"/>
      <c r="K67" s="52"/>
      <c r="L67" s="52"/>
      <c r="M67" s="52"/>
      <c r="N67" s="52"/>
      <c r="O67" s="52"/>
      <c r="P67" s="52"/>
      <c r="Q67" s="52"/>
      <c r="R67" s="52"/>
      <c r="S67" s="52"/>
      <c r="T67" s="52"/>
      <c r="U67" s="52"/>
      <c r="V67" s="52"/>
      <c r="W67" s="52"/>
      <c r="X67" s="52"/>
      <c r="Y67" s="52"/>
      <c r="Z67" s="52"/>
      <c r="AA67" s="52"/>
      <c r="AB67" s="52"/>
    </row>
    <row r="68" spans="4:28" ht="13.5" customHeight="1" x14ac:dyDescent="0.2">
      <c r="D68" s="52"/>
      <c r="E68" s="52"/>
      <c r="F68" s="52"/>
      <c r="G68" s="52"/>
      <c r="H68" s="52"/>
      <c r="I68" s="52"/>
      <c r="J68" s="52"/>
      <c r="K68" s="52"/>
      <c r="L68" s="52"/>
      <c r="M68" s="52"/>
      <c r="N68" s="52"/>
      <c r="O68" s="52"/>
      <c r="P68" s="52"/>
      <c r="Q68" s="52"/>
      <c r="R68" s="52"/>
      <c r="S68" s="52"/>
      <c r="T68" s="52"/>
      <c r="U68" s="52"/>
      <c r="V68" s="52"/>
      <c r="W68" s="52"/>
      <c r="X68" s="52"/>
      <c r="Y68" s="52"/>
      <c r="Z68" s="52"/>
      <c r="AA68" s="52"/>
      <c r="AB68" s="52"/>
    </row>
    <row r="69" spans="4:28" ht="13.5" customHeight="1" x14ac:dyDescent="0.2">
      <c r="D69" s="52"/>
      <c r="E69" s="52"/>
      <c r="F69" s="52"/>
      <c r="G69" s="52"/>
      <c r="H69" s="52"/>
      <c r="I69" s="52"/>
      <c r="J69" s="52"/>
      <c r="K69" s="52"/>
      <c r="L69" s="52"/>
      <c r="M69" s="52"/>
      <c r="N69" s="52"/>
      <c r="O69" s="52"/>
      <c r="P69" s="52"/>
      <c r="Q69" s="52"/>
      <c r="R69" s="52"/>
      <c r="S69" s="52"/>
      <c r="T69" s="52"/>
      <c r="U69" s="52"/>
      <c r="V69" s="52"/>
      <c r="W69" s="52"/>
      <c r="X69" s="52"/>
      <c r="Y69" s="52"/>
      <c r="Z69" s="52"/>
      <c r="AA69" s="52"/>
      <c r="AB69" s="52"/>
    </row>
    <row r="70" spans="4:28" ht="13.5" customHeight="1" x14ac:dyDescent="0.2">
      <c r="D70" s="52"/>
      <c r="E70" s="52"/>
      <c r="F70" s="52"/>
      <c r="G70" s="52"/>
      <c r="H70" s="52"/>
      <c r="I70" s="52"/>
      <c r="J70" s="52"/>
      <c r="K70" s="52"/>
      <c r="L70" s="52"/>
      <c r="M70" s="52"/>
      <c r="N70" s="52"/>
      <c r="O70" s="52"/>
      <c r="P70" s="52"/>
      <c r="Q70" s="52"/>
      <c r="R70" s="52"/>
      <c r="S70" s="52"/>
      <c r="T70" s="52"/>
      <c r="U70" s="52"/>
      <c r="V70" s="52"/>
      <c r="W70" s="52"/>
      <c r="X70" s="52"/>
      <c r="Y70" s="52"/>
      <c r="Z70" s="52"/>
      <c r="AA70" s="52"/>
      <c r="AB70" s="52"/>
    </row>
    <row r="71" spans="4:28" ht="13.5" customHeight="1" x14ac:dyDescent="0.2">
      <c r="D71" s="52"/>
      <c r="E71" s="52"/>
      <c r="F71" s="52"/>
      <c r="G71" s="52"/>
      <c r="H71" s="52"/>
      <c r="I71" s="52"/>
      <c r="J71" s="52"/>
      <c r="K71" s="52"/>
      <c r="L71" s="52"/>
      <c r="M71" s="52"/>
      <c r="N71" s="52"/>
      <c r="O71" s="52"/>
      <c r="P71" s="52"/>
      <c r="Q71" s="52"/>
      <c r="R71" s="52"/>
      <c r="S71" s="52"/>
      <c r="T71" s="52"/>
      <c r="U71" s="52"/>
      <c r="V71" s="52"/>
      <c r="W71" s="52"/>
      <c r="X71" s="52"/>
      <c r="Y71" s="52"/>
      <c r="Z71" s="52"/>
      <c r="AA71" s="52"/>
      <c r="AB71" s="52"/>
    </row>
    <row r="72" spans="4:28" ht="13.5" customHeight="1" x14ac:dyDescent="0.2">
      <c r="D72" s="52"/>
      <c r="E72" s="52"/>
      <c r="F72" s="52"/>
      <c r="G72" s="52"/>
      <c r="H72" s="52"/>
      <c r="I72" s="52"/>
      <c r="J72" s="52"/>
      <c r="K72" s="52"/>
      <c r="L72" s="52"/>
      <c r="M72" s="52"/>
      <c r="N72" s="52"/>
      <c r="O72" s="52"/>
      <c r="P72" s="52"/>
      <c r="Q72" s="52"/>
      <c r="R72" s="52"/>
      <c r="S72" s="52"/>
      <c r="T72" s="52"/>
      <c r="U72" s="52"/>
      <c r="V72" s="52"/>
      <c r="W72" s="52"/>
      <c r="X72" s="52"/>
      <c r="Y72" s="52"/>
      <c r="Z72" s="52"/>
      <c r="AA72" s="52"/>
      <c r="AB72" s="52"/>
    </row>
    <row r="73" spans="4:28" ht="13.5" customHeight="1" x14ac:dyDescent="0.2">
      <c r="D73" s="52"/>
      <c r="E73" s="52"/>
      <c r="F73" s="52"/>
      <c r="G73" s="52"/>
      <c r="H73" s="52"/>
      <c r="I73" s="52"/>
      <c r="J73" s="52"/>
      <c r="K73" s="52"/>
      <c r="L73" s="52"/>
      <c r="M73" s="52"/>
      <c r="N73" s="52"/>
      <c r="O73" s="52"/>
      <c r="P73" s="52"/>
      <c r="Q73" s="52"/>
      <c r="R73" s="52"/>
      <c r="S73" s="52"/>
      <c r="T73" s="52"/>
      <c r="U73" s="52"/>
      <c r="V73" s="52"/>
      <c r="W73" s="52"/>
      <c r="X73" s="52"/>
      <c r="Y73" s="52"/>
      <c r="Z73" s="52"/>
      <c r="AA73" s="52"/>
      <c r="AB73" s="52"/>
    </row>
    <row r="74" spans="4:28" ht="13.5" customHeight="1" x14ac:dyDescent="0.2">
      <c r="D74" s="52"/>
      <c r="E74" s="52"/>
      <c r="F74" s="52"/>
      <c r="G74" s="52"/>
      <c r="H74" s="52"/>
      <c r="I74" s="52"/>
      <c r="J74" s="52"/>
      <c r="K74" s="52"/>
      <c r="L74" s="52"/>
      <c r="M74" s="52"/>
      <c r="N74" s="52"/>
      <c r="O74" s="52"/>
      <c r="P74" s="52"/>
      <c r="Q74" s="52"/>
      <c r="R74" s="52"/>
      <c r="S74" s="52"/>
      <c r="T74" s="52"/>
      <c r="U74" s="52"/>
      <c r="V74" s="52"/>
      <c r="W74" s="52"/>
      <c r="X74" s="52"/>
      <c r="Y74" s="52"/>
      <c r="Z74" s="52"/>
      <c r="AA74" s="52"/>
      <c r="AB74" s="52"/>
    </row>
    <row r="75" spans="4:28" ht="13.5" customHeight="1" x14ac:dyDescent="0.2">
      <c r="D75" s="52"/>
      <c r="E75" s="52"/>
      <c r="F75" s="52"/>
      <c r="G75" s="52"/>
      <c r="H75" s="52"/>
      <c r="I75" s="52"/>
      <c r="J75" s="52"/>
      <c r="K75" s="52"/>
      <c r="L75" s="52"/>
      <c r="M75" s="52"/>
      <c r="N75" s="52"/>
      <c r="O75" s="52"/>
      <c r="P75" s="52"/>
      <c r="Q75" s="52"/>
      <c r="R75" s="52"/>
      <c r="S75" s="52"/>
      <c r="T75" s="52"/>
      <c r="U75" s="52"/>
      <c r="V75" s="52"/>
      <c r="W75" s="52"/>
      <c r="X75" s="52"/>
      <c r="Y75" s="52"/>
      <c r="Z75" s="52"/>
      <c r="AA75" s="52"/>
      <c r="AB75" s="52"/>
    </row>
    <row r="76" spans="4:28" ht="13.5" customHeight="1" x14ac:dyDescent="0.2">
      <c r="D76" s="52"/>
      <c r="E76" s="52"/>
      <c r="F76" s="52"/>
      <c r="G76" s="52"/>
      <c r="H76" s="52"/>
      <c r="I76" s="52"/>
      <c r="J76" s="52"/>
      <c r="K76" s="52"/>
      <c r="L76" s="52"/>
      <c r="M76" s="52"/>
      <c r="N76" s="52"/>
      <c r="O76" s="52"/>
      <c r="P76" s="52"/>
      <c r="Q76" s="52"/>
      <c r="R76" s="52"/>
      <c r="S76" s="52"/>
      <c r="T76" s="52"/>
      <c r="U76" s="52"/>
      <c r="V76" s="52"/>
      <c r="W76" s="52"/>
      <c r="X76" s="52"/>
      <c r="Y76" s="52"/>
      <c r="Z76" s="52"/>
      <c r="AA76" s="52"/>
      <c r="AB76" s="52"/>
    </row>
    <row r="77" spans="4:28" ht="13.5" customHeight="1" x14ac:dyDescent="0.2">
      <c r="D77" s="52"/>
      <c r="E77" s="52"/>
      <c r="F77" s="52"/>
      <c r="G77" s="52"/>
      <c r="H77" s="52"/>
      <c r="I77" s="52"/>
      <c r="J77" s="52"/>
      <c r="K77" s="52"/>
      <c r="L77" s="52"/>
      <c r="M77" s="52"/>
      <c r="N77" s="52"/>
      <c r="O77" s="52"/>
      <c r="P77" s="52"/>
      <c r="Q77" s="52"/>
      <c r="R77" s="52"/>
      <c r="S77" s="52"/>
      <c r="T77" s="52"/>
      <c r="U77" s="52"/>
      <c r="V77" s="52"/>
      <c r="W77" s="52"/>
      <c r="X77" s="52"/>
      <c r="Y77" s="52"/>
      <c r="Z77" s="52"/>
      <c r="AA77" s="52"/>
      <c r="AB77" s="52"/>
    </row>
    <row r="78" spans="4:28" ht="13.5" customHeight="1" x14ac:dyDescent="0.2">
      <c r="D78" s="52"/>
      <c r="E78" s="52"/>
      <c r="F78" s="52"/>
      <c r="G78" s="52"/>
      <c r="H78" s="52"/>
      <c r="I78" s="52"/>
      <c r="J78" s="52"/>
      <c r="K78" s="52"/>
      <c r="L78" s="52"/>
      <c r="M78" s="52"/>
      <c r="N78" s="52"/>
      <c r="O78" s="52"/>
      <c r="P78" s="52"/>
      <c r="Q78" s="52"/>
      <c r="R78" s="52"/>
      <c r="S78" s="52"/>
      <c r="T78" s="52"/>
      <c r="U78" s="52"/>
      <c r="V78" s="52"/>
      <c r="W78" s="52"/>
      <c r="X78" s="52"/>
      <c r="Y78" s="52"/>
      <c r="Z78" s="52"/>
      <c r="AA78" s="52"/>
      <c r="AB78" s="52"/>
    </row>
    <row r="79" spans="4:28" ht="13.5" customHeight="1" x14ac:dyDescent="0.2">
      <c r="D79" s="52"/>
      <c r="E79" s="52"/>
      <c r="F79" s="52"/>
      <c r="G79" s="52"/>
      <c r="H79" s="52"/>
      <c r="I79" s="52"/>
      <c r="J79" s="52"/>
      <c r="K79" s="52"/>
      <c r="L79" s="52"/>
      <c r="M79" s="52"/>
      <c r="N79" s="52"/>
      <c r="O79" s="52"/>
      <c r="P79" s="52"/>
      <c r="Q79" s="52"/>
      <c r="R79" s="52"/>
      <c r="S79" s="52"/>
      <c r="T79" s="52"/>
      <c r="U79" s="52"/>
      <c r="V79" s="52"/>
      <c r="W79" s="52"/>
      <c r="X79" s="52"/>
      <c r="Y79" s="52"/>
      <c r="Z79" s="52"/>
      <c r="AA79" s="52"/>
      <c r="AB79" s="52"/>
    </row>
    <row r="80" spans="4:28" ht="13.5" customHeight="1" x14ac:dyDescent="0.2">
      <c r="D80" s="52"/>
      <c r="E80" s="52"/>
      <c r="F80" s="52"/>
      <c r="G80" s="52"/>
      <c r="H80" s="52"/>
      <c r="I80" s="52"/>
      <c r="J80" s="52"/>
      <c r="K80" s="52"/>
      <c r="L80" s="52"/>
      <c r="M80" s="52"/>
      <c r="N80" s="52"/>
      <c r="O80" s="52"/>
      <c r="P80" s="52"/>
      <c r="Q80" s="52"/>
      <c r="R80" s="52"/>
      <c r="S80" s="52"/>
      <c r="T80" s="52"/>
      <c r="U80" s="52"/>
      <c r="V80" s="52"/>
      <c r="W80" s="52"/>
      <c r="X80" s="52"/>
      <c r="Y80" s="52"/>
      <c r="Z80" s="52"/>
      <c r="AA80" s="52"/>
      <c r="AB80" s="52"/>
    </row>
    <row r="81" spans="4:28" ht="13.5" customHeight="1" x14ac:dyDescent="0.2">
      <c r="D81" s="52"/>
      <c r="E81" s="52"/>
      <c r="F81" s="52"/>
      <c r="G81" s="52"/>
      <c r="H81" s="52"/>
      <c r="I81" s="52"/>
      <c r="J81" s="52"/>
      <c r="K81" s="52"/>
      <c r="L81" s="52"/>
      <c r="M81" s="52"/>
      <c r="N81" s="52"/>
      <c r="O81" s="52"/>
      <c r="P81" s="52"/>
      <c r="Q81" s="52"/>
      <c r="R81" s="52"/>
      <c r="S81" s="52"/>
      <c r="T81" s="52"/>
      <c r="U81" s="52"/>
      <c r="V81" s="52"/>
      <c r="W81" s="52"/>
      <c r="X81" s="52"/>
      <c r="Y81" s="52"/>
      <c r="Z81" s="52"/>
      <c r="AA81" s="52"/>
      <c r="AB81" s="52"/>
    </row>
    <row r="82" spans="4:28" ht="13.5" customHeight="1" x14ac:dyDescent="0.2">
      <c r="D82" s="52"/>
      <c r="E82" s="52"/>
      <c r="F82" s="52"/>
      <c r="G82" s="52"/>
      <c r="H82" s="52"/>
      <c r="I82" s="52"/>
      <c r="J82" s="52"/>
      <c r="K82" s="52"/>
      <c r="L82" s="52"/>
      <c r="M82" s="52"/>
      <c r="N82" s="52"/>
      <c r="O82" s="52"/>
      <c r="P82" s="52"/>
      <c r="Q82" s="52"/>
      <c r="R82" s="52"/>
      <c r="S82" s="52"/>
      <c r="T82" s="52"/>
      <c r="U82" s="52"/>
      <c r="V82" s="52"/>
      <c r="W82" s="52"/>
      <c r="X82" s="52"/>
      <c r="Y82" s="52"/>
      <c r="Z82" s="52"/>
      <c r="AA82" s="52"/>
      <c r="AB82" s="52"/>
    </row>
    <row r="83" spans="4:28" ht="13.5" customHeight="1" x14ac:dyDescent="0.2">
      <c r="D83" s="52"/>
      <c r="E83" s="52"/>
      <c r="F83" s="52"/>
      <c r="G83" s="52"/>
      <c r="H83" s="52"/>
      <c r="I83" s="52"/>
      <c r="J83" s="52"/>
      <c r="K83" s="52"/>
      <c r="L83" s="52"/>
      <c r="M83" s="52"/>
      <c r="N83" s="52"/>
      <c r="O83" s="52"/>
      <c r="P83" s="52"/>
      <c r="Q83" s="52"/>
      <c r="R83" s="52"/>
      <c r="S83" s="52"/>
      <c r="T83" s="52"/>
      <c r="U83" s="52"/>
      <c r="V83" s="52"/>
      <c r="W83" s="52"/>
      <c r="X83" s="52"/>
      <c r="Y83" s="52"/>
      <c r="Z83" s="52"/>
      <c r="AA83" s="52"/>
      <c r="AB83" s="52"/>
    </row>
    <row r="84" spans="4:28" ht="13.5" customHeight="1" x14ac:dyDescent="0.2">
      <c r="D84" s="52"/>
      <c r="E84" s="52"/>
      <c r="F84" s="52"/>
      <c r="G84" s="52"/>
      <c r="H84" s="52"/>
      <c r="I84" s="52"/>
      <c r="J84" s="52"/>
      <c r="K84" s="52"/>
      <c r="L84" s="52"/>
      <c r="M84" s="52"/>
      <c r="N84" s="52"/>
      <c r="O84" s="52"/>
      <c r="P84" s="52"/>
      <c r="Q84" s="52"/>
      <c r="R84" s="52"/>
      <c r="S84" s="52"/>
      <c r="T84" s="52"/>
      <c r="U84" s="52"/>
      <c r="V84" s="52"/>
      <c r="W84" s="52"/>
      <c r="X84" s="52"/>
      <c r="Y84" s="52"/>
      <c r="Z84" s="52"/>
      <c r="AA84" s="52"/>
      <c r="AB84" s="52"/>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3"/>
  <sheetViews>
    <sheetView tabSelected="1" view="pageBreakPreview" zoomScale="80" zoomScaleNormal="80" zoomScaleSheetLayoutView="80" workbookViewId="0">
      <selection activeCell="O1" sqref="O1"/>
    </sheetView>
  </sheetViews>
  <sheetFormatPr baseColWidth="10" defaultColWidth="10" defaultRowHeight="12.75" x14ac:dyDescent="0.2"/>
  <cols>
    <col min="1" max="1" width="3.5" style="1" customWidth="1"/>
    <col min="2" max="21" width="15.62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21" s="2" customFormat="1" ht="48" customHeight="1" x14ac:dyDescent="0.2">
      <c r="B1" s="49" t="s">
        <v>0</v>
      </c>
      <c r="C1" s="49"/>
      <c r="D1" s="49"/>
      <c r="E1" s="49"/>
      <c r="F1" s="49"/>
      <c r="G1" s="49"/>
      <c r="H1" s="49"/>
      <c r="I1" s="49"/>
      <c r="J1" s="49"/>
      <c r="K1" s="49"/>
      <c r="L1" s="49"/>
      <c r="M1" s="3" t="s">
        <v>1</v>
      </c>
      <c r="O1" s="98" t="s">
        <v>111</v>
      </c>
    </row>
    <row r="2" spans="1:21" ht="13.5" customHeight="1" thickBot="1" x14ac:dyDescent="0.25"/>
    <row r="3" spans="1:21" ht="13.5" customHeight="1" thickTop="1" thickBot="1" x14ac:dyDescent="0.25">
      <c r="B3" s="4" t="s">
        <v>5</v>
      </c>
      <c r="C3" s="5"/>
      <c r="D3" s="5"/>
      <c r="E3" s="5"/>
      <c r="F3" s="5"/>
      <c r="G3" s="5"/>
      <c r="H3" s="6"/>
      <c r="I3" s="6"/>
      <c r="J3" s="6"/>
      <c r="K3" s="6"/>
      <c r="L3" s="6"/>
      <c r="M3" s="6"/>
      <c r="N3" s="6"/>
      <c r="O3" s="6"/>
      <c r="P3" s="6"/>
      <c r="Q3" s="6"/>
      <c r="R3" s="6"/>
      <c r="S3" s="6"/>
      <c r="T3" s="6"/>
      <c r="U3" s="7"/>
    </row>
    <row r="4" spans="1:21" ht="51.75" customHeight="1" thickTop="1" x14ac:dyDescent="0.2">
      <c r="B4" s="8" t="s">
        <v>6</v>
      </c>
      <c r="C4" s="9" t="s">
        <v>7</v>
      </c>
      <c r="D4" s="56" t="s">
        <v>8</v>
      </c>
      <c r="E4" s="56"/>
      <c r="F4" s="56"/>
      <c r="G4" s="56"/>
      <c r="H4" s="56"/>
      <c r="I4" s="10"/>
      <c r="J4" s="11" t="s">
        <v>9</v>
      </c>
      <c r="K4" s="12" t="s">
        <v>10</v>
      </c>
      <c r="L4" s="57" t="s">
        <v>11</v>
      </c>
      <c r="M4" s="57"/>
      <c r="N4" s="57"/>
      <c r="O4" s="57"/>
      <c r="P4" s="11" t="s">
        <v>12</v>
      </c>
      <c r="Q4" s="57" t="s">
        <v>13</v>
      </c>
      <c r="R4" s="57"/>
      <c r="S4" s="11" t="s">
        <v>14</v>
      </c>
      <c r="T4" s="57" t="s">
        <v>15</v>
      </c>
      <c r="U4" s="58"/>
    </row>
    <row r="5" spans="1:21" ht="15.75" customHeight="1" x14ac:dyDescent="0.2">
      <c r="B5" s="53" t="s">
        <v>16</v>
      </c>
      <c r="C5" s="54"/>
      <c r="D5" s="54"/>
      <c r="E5" s="54"/>
      <c r="F5" s="54"/>
      <c r="G5" s="54"/>
      <c r="H5" s="54"/>
      <c r="I5" s="54"/>
      <c r="J5" s="54"/>
      <c r="K5" s="54"/>
      <c r="L5" s="54"/>
      <c r="M5" s="54"/>
      <c r="N5" s="54"/>
      <c r="O5" s="54"/>
      <c r="P5" s="54"/>
      <c r="Q5" s="54"/>
      <c r="R5" s="54"/>
      <c r="S5" s="54"/>
      <c r="T5" s="54"/>
      <c r="U5" s="55"/>
    </row>
    <row r="6" spans="1:21" ht="37.5" customHeight="1" thickBot="1" x14ac:dyDescent="0.25">
      <c r="B6" s="13" t="s">
        <v>17</v>
      </c>
      <c r="C6" s="59" t="s">
        <v>18</v>
      </c>
      <c r="D6" s="59"/>
      <c r="E6" s="59"/>
      <c r="F6" s="59"/>
      <c r="G6" s="59"/>
      <c r="H6" s="14"/>
      <c r="I6" s="14"/>
      <c r="J6" s="14" t="s">
        <v>19</v>
      </c>
      <c r="K6" s="59" t="s">
        <v>20</v>
      </c>
      <c r="L6" s="59"/>
      <c r="M6" s="59"/>
      <c r="N6" s="15"/>
      <c r="O6" s="16" t="s">
        <v>21</v>
      </c>
      <c r="P6" s="59" t="s">
        <v>22</v>
      </c>
      <c r="Q6" s="59"/>
      <c r="R6" s="17"/>
      <c r="S6" s="16" t="s">
        <v>23</v>
      </c>
      <c r="T6" s="59" t="s">
        <v>24</v>
      </c>
      <c r="U6" s="60"/>
    </row>
    <row r="7" spans="1:21" ht="14.25" customHeight="1" thickTop="1" thickBot="1" x14ac:dyDescent="0.25">
      <c r="B7" s="4" t="s">
        <v>25</v>
      </c>
      <c r="C7" s="5"/>
      <c r="D7" s="5"/>
      <c r="E7" s="5"/>
      <c r="F7" s="5"/>
      <c r="G7" s="5"/>
      <c r="H7" s="6"/>
      <c r="I7" s="6"/>
      <c r="J7" s="6"/>
      <c r="K7" s="6"/>
      <c r="L7" s="6"/>
      <c r="M7" s="6"/>
      <c r="N7" s="6"/>
      <c r="O7" s="6"/>
      <c r="P7" s="6"/>
      <c r="Q7" s="6"/>
      <c r="R7" s="6"/>
      <c r="S7" s="6"/>
      <c r="T7" s="6"/>
      <c r="U7" s="7"/>
    </row>
    <row r="8" spans="1:21" ht="16.5" customHeight="1" thickTop="1" x14ac:dyDescent="0.2">
      <c r="B8" s="61" t="s">
        <v>26</v>
      </c>
      <c r="C8" s="64" t="s">
        <v>27</v>
      </c>
      <c r="D8" s="64"/>
      <c r="E8" s="64"/>
      <c r="F8" s="64"/>
      <c r="G8" s="64"/>
      <c r="H8" s="65"/>
      <c r="I8" s="70" t="s">
        <v>28</v>
      </c>
      <c r="J8" s="71"/>
      <c r="K8" s="71"/>
      <c r="L8" s="71"/>
      <c r="M8" s="71"/>
      <c r="N8" s="71"/>
      <c r="O8" s="71"/>
      <c r="P8" s="71"/>
      <c r="Q8" s="71"/>
      <c r="R8" s="71"/>
      <c r="S8" s="72"/>
      <c r="T8" s="73" t="s">
        <v>29</v>
      </c>
      <c r="U8" s="74"/>
    </row>
    <row r="9" spans="1:21" ht="19.5" customHeight="1" x14ac:dyDescent="0.2">
      <c r="B9" s="62"/>
      <c r="C9" s="66"/>
      <c r="D9" s="66"/>
      <c r="E9" s="66"/>
      <c r="F9" s="66"/>
      <c r="G9" s="66"/>
      <c r="H9" s="67"/>
      <c r="I9" s="75" t="s">
        <v>30</v>
      </c>
      <c r="J9" s="76"/>
      <c r="K9" s="76"/>
      <c r="L9" s="76" t="s">
        <v>31</v>
      </c>
      <c r="M9" s="76"/>
      <c r="N9" s="76"/>
      <c r="O9" s="76"/>
      <c r="P9" s="76" t="s">
        <v>32</v>
      </c>
      <c r="Q9" s="76" t="s">
        <v>33</v>
      </c>
      <c r="R9" s="80" t="s">
        <v>34</v>
      </c>
      <c r="S9" s="81"/>
      <c r="T9" s="76" t="s">
        <v>35</v>
      </c>
      <c r="U9" s="82" t="s">
        <v>36</v>
      </c>
    </row>
    <row r="10" spans="1:21" ht="26.25" customHeight="1" thickBot="1" x14ac:dyDescent="0.25">
      <c r="B10" s="63"/>
      <c r="C10" s="68"/>
      <c r="D10" s="68"/>
      <c r="E10" s="68"/>
      <c r="F10" s="68"/>
      <c r="G10" s="68"/>
      <c r="H10" s="69"/>
      <c r="I10" s="77"/>
      <c r="J10" s="78"/>
      <c r="K10" s="78"/>
      <c r="L10" s="78"/>
      <c r="M10" s="78"/>
      <c r="N10" s="78"/>
      <c r="O10" s="78"/>
      <c r="P10" s="78"/>
      <c r="Q10" s="78"/>
      <c r="R10" s="19" t="s">
        <v>37</v>
      </c>
      <c r="S10" s="20" t="s">
        <v>38</v>
      </c>
      <c r="T10" s="78"/>
      <c r="U10" s="83"/>
    </row>
    <row r="11" spans="1:21" ht="129.75" customHeight="1" thickTop="1" x14ac:dyDescent="0.2">
      <c r="A11" s="21"/>
      <c r="B11" s="22" t="s">
        <v>39</v>
      </c>
      <c r="C11" s="79" t="s">
        <v>40</v>
      </c>
      <c r="D11" s="79"/>
      <c r="E11" s="79"/>
      <c r="F11" s="79"/>
      <c r="G11" s="79"/>
      <c r="H11" s="79"/>
      <c r="I11" s="79" t="s">
        <v>41</v>
      </c>
      <c r="J11" s="79"/>
      <c r="K11" s="79"/>
      <c r="L11" s="79" t="s">
        <v>42</v>
      </c>
      <c r="M11" s="79"/>
      <c r="N11" s="79"/>
      <c r="O11" s="79"/>
      <c r="P11" s="23" t="s">
        <v>15</v>
      </c>
      <c r="Q11" s="23" t="s">
        <v>43</v>
      </c>
      <c r="R11" s="24" t="s">
        <v>44</v>
      </c>
      <c r="S11" s="24">
        <v>9.1999999999999993</v>
      </c>
      <c r="T11" s="24" t="s">
        <v>44</v>
      </c>
      <c r="U11" s="25" t="str">
        <f>"N/A"</f>
        <v>N/A</v>
      </c>
    </row>
    <row r="12" spans="1:21" ht="126" customHeight="1" thickBot="1" x14ac:dyDescent="0.25">
      <c r="A12" s="21"/>
      <c r="B12" s="26" t="s">
        <v>45</v>
      </c>
      <c r="C12" s="84" t="s">
        <v>45</v>
      </c>
      <c r="D12" s="84"/>
      <c r="E12" s="84"/>
      <c r="F12" s="84"/>
      <c r="G12" s="84"/>
      <c r="H12" s="84"/>
      <c r="I12" s="84" t="s">
        <v>46</v>
      </c>
      <c r="J12" s="84"/>
      <c r="K12" s="84"/>
      <c r="L12" s="84" t="s">
        <v>47</v>
      </c>
      <c r="M12" s="84"/>
      <c r="N12" s="84"/>
      <c r="O12" s="84"/>
      <c r="P12" s="27" t="s">
        <v>48</v>
      </c>
      <c r="Q12" s="27" t="s">
        <v>49</v>
      </c>
      <c r="R12" s="27">
        <v>60</v>
      </c>
      <c r="S12" s="27">
        <v>60</v>
      </c>
      <c r="T12" s="27">
        <v>93.28</v>
      </c>
      <c r="U12" s="28">
        <f>155.47</f>
        <v>155.47</v>
      </c>
    </row>
    <row r="13" spans="1:21" ht="161.25" customHeight="1" thickTop="1" thickBot="1" x14ac:dyDescent="0.25">
      <c r="A13" s="21"/>
      <c r="B13" s="22" t="s">
        <v>50</v>
      </c>
      <c r="C13" s="79" t="s">
        <v>51</v>
      </c>
      <c r="D13" s="79"/>
      <c r="E13" s="79"/>
      <c r="F13" s="79"/>
      <c r="G13" s="79"/>
      <c r="H13" s="79"/>
      <c r="I13" s="79" t="s">
        <v>52</v>
      </c>
      <c r="J13" s="79"/>
      <c r="K13" s="79"/>
      <c r="L13" s="79" t="s">
        <v>53</v>
      </c>
      <c r="M13" s="79"/>
      <c r="N13" s="79"/>
      <c r="O13" s="79"/>
      <c r="P13" s="23" t="s">
        <v>48</v>
      </c>
      <c r="Q13" s="23" t="s">
        <v>49</v>
      </c>
      <c r="R13" s="23">
        <v>100</v>
      </c>
      <c r="S13" s="23">
        <v>100</v>
      </c>
      <c r="T13" s="23">
        <v>100</v>
      </c>
      <c r="U13" s="25">
        <f>100</f>
        <v>100</v>
      </c>
    </row>
    <row r="14" spans="1:21" ht="137.25" customHeight="1" thickTop="1" x14ac:dyDescent="0.2">
      <c r="A14" s="21"/>
      <c r="B14" s="22" t="s">
        <v>54</v>
      </c>
      <c r="C14" s="79" t="s">
        <v>55</v>
      </c>
      <c r="D14" s="79"/>
      <c r="E14" s="79"/>
      <c r="F14" s="79"/>
      <c r="G14" s="79"/>
      <c r="H14" s="79"/>
      <c r="I14" s="79" t="s">
        <v>56</v>
      </c>
      <c r="J14" s="79"/>
      <c r="K14" s="79"/>
      <c r="L14" s="79" t="s">
        <v>57</v>
      </c>
      <c r="M14" s="79"/>
      <c r="N14" s="79"/>
      <c r="O14" s="79"/>
      <c r="P14" s="23" t="s">
        <v>48</v>
      </c>
      <c r="Q14" s="23" t="s">
        <v>58</v>
      </c>
      <c r="R14" s="23">
        <v>66.63</v>
      </c>
      <c r="S14" s="23">
        <v>66.63</v>
      </c>
      <c r="T14" s="23">
        <v>75.86</v>
      </c>
      <c r="U14" s="25">
        <f>113.85</f>
        <v>113.85</v>
      </c>
    </row>
    <row r="15" spans="1:21" ht="75" customHeight="1" x14ac:dyDescent="0.2">
      <c r="A15" s="21"/>
      <c r="B15" s="26" t="s">
        <v>45</v>
      </c>
      <c r="C15" s="84" t="s">
        <v>59</v>
      </c>
      <c r="D15" s="84"/>
      <c r="E15" s="84"/>
      <c r="F15" s="84"/>
      <c r="G15" s="84"/>
      <c r="H15" s="84"/>
      <c r="I15" s="84" t="s">
        <v>60</v>
      </c>
      <c r="J15" s="84"/>
      <c r="K15" s="84"/>
      <c r="L15" s="84" t="s">
        <v>61</v>
      </c>
      <c r="M15" s="84"/>
      <c r="N15" s="84"/>
      <c r="O15" s="84"/>
      <c r="P15" s="27" t="s">
        <v>48</v>
      </c>
      <c r="Q15" s="27" t="s">
        <v>58</v>
      </c>
      <c r="R15" s="27">
        <v>62.5</v>
      </c>
      <c r="S15" s="27">
        <v>62.5</v>
      </c>
      <c r="T15" s="27">
        <v>28.19</v>
      </c>
      <c r="U15" s="28">
        <f>45.1</f>
        <v>45.1</v>
      </c>
    </row>
    <row r="16" spans="1:21" ht="75" customHeight="1" x14ac:dyDescent="0.2">
      <c r="A16" s="21"/>
      <c r="B16" s="26" t="s">
        <v>45</v>
      </c>
      <c r="C16" s="84" t="s">
        <v>62</v>
      </c>
      <c r="D16" s="84"/>
      <c r="E16" s="84"/>
      <c r="F16" s="84"/>
      <c r="G16" s="84"/>
      <c r="H16" s="84"/>
      <c r="I16" s="84" t="s">
        <v>63</v>
      </c>
      <c r="J16" s="84"/>
      <c r="K16" s="84"/>
      <c r="L16" s="84" t="s">
        <v>64</v>
      </c>
      <c r="M16" s="84"/>
      <c r="N16" s="84"/>
      <c r="O16" s="84"/>
      <c r="P16" s="27" t="s">
        <v>48</v>
      </c>
      <c r="Q16" s="27" t="s">
        <v>58</v>
      </c>
      <c r="R16" s="27">
        <v>100</v>
      </c>
      <c r="S16" s="27">
        <v>100</v>
      </c>
      <c r="T16" s="27">
        <v>100</v>
      </c>
      <c r="U16" s="28">
        <f>100</f>
        <v>100</v>
      </c>
    </row>
    <row r="17" spans="1:22" ht="75" customHeight="1" x14ac:dyDescent="0.2">
      <c r="A17" s="21"/>
      <c r="B17" s="26" t="s">
        <v>45</v>
      </c>
      <c r="C17" s="84" t="s">
        <v>65</v>
      </c>
      <c r="D17" s="84"/>
      <c r="E17" s="84"/>
      <c r="F17" s="84"/>
      <c r="G17" s="84"/>
      <c r="H17" s="84"/>
      <c r="I17" s="84" t="s">
        <v>66</v>
      </c>
      <c r="J17" s="84"/>
      <c r="K17" s="84"/>
      <c r="L17" s="84" t="s">
        <v>67</v>
      </c>
      <c r="M17" s="84"/>
      <c r="N17" s="84"/>
      <c r="O17" s="84"/>
      <c r="P17" s="27" t="s">
        <v>48</v>
      </c>
      <c r="Q17" s="27" t="s">
        <v>68</v>
      </c>
      <c r="R17" s="27">
        <v>100</v>
      </c>
      <c r="S17" s="27">
        <v>100</v>
      </c>
      <c r="T17" s="27">
        <v>123.33</v>
      </c>
      <c r="U17" s="28">
        <f>123.33</f>
        <v>123.33</v>
      </c>
    </row>
    <row r="18" spans="1:22" ht="75" customHeight="1" thickBot="1" x14ac:dyDescent="0.25">
      <c r="A18" s="21"/>
      <c r="B18" s="26" t="s">
        <v>45</v>
      </c>
      <c r="C18" s="84" t="s">
        <v>69</v>
      </c>
      <c r="D18" s="84"/>
      <c r="E18" s="84"/>
      <c r="F18" s="84"/>
      <c r="G18" s="84"/>
      <c r="H18" s="84"/>
      <c r="I18" s="84" t="s">
        <v>70</v>
      </c>
      <c r="J18" s="84"/>
      <c r="K18" s="84"/>
      <c r="L18" s="84" t="s">
        <v>71</v>
      </c>
      <c r="M18" s="84"/>
      <c r="N18" s="84"/>
      <c r="O18" s="84"/>
      <c r="P18" s="27" t="s">
        <v>72</v>
      </c>
      <c r="Q18" s="27" t="s">
        <v>68</v>
      </c>
      <c r="R18" s="29" t="s">
        <v>44</v>
      </c>
      <c r="S18" s="29">
        <v>12</v>
      </c>
      <c r="T18" s="29">
        <v>24</v>
      </c>
      <c r="U18" s="28">
        <f>200</f>
        <v>200</v>
      </c>
    </row>
    <row r="19" spans="1:22" ht="75" customHeight="1" thickTop="1" x14ac:dyDescent="0.2">
      <c r="A19" s="21"/>
      <c r="B19" s="22" t="s">
        <v>73</v>
      </c>
      <c r="C19" s="79" t="s">
        <v>74</v>
      </c>
      <c r="D19" s="79"/>
      <c r="E19" s="79"/>
      <c r="F19" s="79"/>
      <c r="G19" s="79"/>
      <c r="H19" s="79"/>
      <c r="I19" s="79" t="s">
        <v>75</v>
      </c>
      <c r="J19" s="79"/>
      <c r="K19" s="79"/>
      <c r="L19" s="79" t="s">
        <v>76</v>
      </c>
      <c r="M19" s="79"/>
      <c r="N19" s="79"/>
      <c r="O19" s="79"/>
      <c r="P19" s="23" t="s">
        <v>48</v>
      </c>
      <c r="Q19" s="23" t="s">
        <v>58</v>
      </c>
      <c r="R19" s="23">
        <v>66.040000000000006</v>
      </c>
      <c r="S19" s="23">
        <v>66.040000000000006</v>
      </c>
      <c r="T19" s="23">
        <v>61.13</v>
      </c>
      <c r="U19" s="25">
        <f>92.57</f>
        <v>92.57</v>
      </c>
    </row>
    <row r="20" spans="1:22" ht="75" customHeight="1" x14ac:dyDescent="0.2">
      <c r="A20" s="21"/>
      <c r="B20" s="26" t="s">
        <v>45</v>
      </c>
      <c r="C20" s="84" t="s">
        <v>77</v>
      </c>
      <c r="D20" s="84"/>
      <c r="E20" s="84"/>
      <c r="F20" s="84"/>
      <c r="G20" s="84"/>
      <c r="H20" s="84"/>
      <c r="I20" s="84" t="s">
        <v>78</v>
      </c>
      <c r="J20" s="84"/>
      <c r="K20" s="84"/>
      <c r="L20" s="84" t="s">
        <v>79</v>
      </c>
      <c r="M20" s="84"/>
      <c r="N20" s="84"/>
      <c r="O20" s="84"/>
      <c r="P20" s="27" t="s">
        <v>48</v>
      </c>
      <c r="Q20" s="27" t="s">
        <v>58</v>
      </c>
      <c r="R20" s="27">
        <v>80</v>
      </c>
      <c r="S20" s="27">
        <v>80</v>
      </c>
      <c r="T20" s="27">
        <v>91.2</v>
      </c>
      <c r="U20" s="28">
        <f>114</f>
        <v>114</v>
      </c>
    </row>
    <row r="21" spans="1:22" ht="75" customHeight="1" x14ac:dyDescent="0.2">
      <c r="A21" s="21"/>
      <c r="B21" s="26" t="s">
        <v>45</v>
      </c>
      <c r="C21" s="84" t="s">
        <v>80</v>
      </c>
      <c r="D21" s="84"/>
      <c r="E21" s="84"/>
      <c r="F21" s="84"/>
      <c r="G21" s="84"/>
      <c r="H21" s="84"/>
      <c r="I21" s="84" t="s">
        <v>81</v>
      </c>
      <c r="J21" s="84"/>
      <c r="K21" s="84"/>
      <c r="L21" s="84" t="s">
        <v>82</v>
      </c>
      <c r="M21" s="84"/>
      <c r="N21" s="84"/>
      <c r="O21" s="84"/>
      <c r="P21" s="27" t="s">
        <v>48</v>
      </c>
      <c r="Q21" s="27" t="s">
        <v>58</v>
      </c>
      <c r="R21" s="27">
        <v>100</v>
      </c>
      <c r="S21" s="27">
        <v>100</v>
      </c>
      <c r="T21" s="27">
        <v>100</v>
      </c>
      <c r="U21" s="28">
        <f>100</f>
        <v>100</v>
      </c>
    </row>
    <row r="22" spans="1:22" ht="75" customHeight="1" x14ac:dyDescent="0.2">
      <c r="A22" s="21"/>
      <c r="B22" s="26" t="s">
        <v>45</v>
      </c>
      <c r="C22" s="84" t="s">
        <v>83</v>
      </c>
      <c r="D22" s="84"/>
      <c r="E22" s="84"/>
      <c r="F22" s="84"/>
      <c r="G22" s="84"/>
      <c r="H22" s="84"/>
      <c r="I22" s="84" t="s">
        <v>84</v>
      </c>
      <c r="J22" s="84"/>
      <c r="K22" s="84"/>
      <c r="L22" s="84" t="s">
        <v>85</v>
      </c>
      <c r="M22" s="84"/>
      <c r="N22" s="84"/>
      <c r="O22" s="84"/>
      <c r="P22" s="27" t="s">
        <v>48</v>
      </c>
      <c r="Q22" s="27" t="s">
        <v>68</v>
      </c>
      <c r="R22" s="27">
        <v>100</v>
      </c>
      <c r="S22" s="27">
        <v>100</v>
      </c>
      <c r="T22" s="27">
        <v>213.33</v>
      </c>
      <c r="U22" s="28">
        <f>213.33</f>
        <v>213.33</v>
      </c>
    </row>
    <row r="23" spans="1:22" ht="75" customHeight="1" thickBot="1" x14ac:dyDescent="0.25">
      <c r="A23" s="21"/>
      <c r="B23" s="26" t="s">
        <v>45</v>
      </c>
      <c r="C23" s="84" t="s">
        <v>86</v>
      </c>
      <c r="D23" s="84"/>
      <c r="E23" s="84"/>
      <c r="F23" s="84"/>
      <c r="G23" s="84"/>
      <c r="H23" s="84"/>
      <c r="I23" s="84" t="s">
        <v>87</v>
      </c>
      <c r="J23" s="84"/>
      <c r="K23" s="84"/>
      <c r="L23" s="84" t="s">
        <v>88</v>
      </c>
      <c r="M23" s="84"/>
      <c r="N23" s="84"/>
      <c r="O23" s="84"/>
      <c r="P23" s="27" t="s">
        <v>48</v>
      </c>
      <c r="Q23" s="27" t="s">
        <v>68</v>
      </c>
      <c r="R23" s="27">
        <v>100</v>
      </c>
      <c r="S23" s="27">
        <v>100</v>
      </c>
      <c r="T23" s="27">
        <v>100</v>
      </c>
      <c r="U23" s="28">
        <f>100</f>
        <v>100</v>
      </c>
    </row>
    <row r="24" spans="1:22" ht="14.25" customHeight="1" thickTop="1" thickBot="1" x14ac:dyDescent="0.25">
      <c r="B24" s="4" t="s">
        <v>89</v>
      </c>
      <c r="C24" s="5"/>
      <c r="D24" s="5"/>
      <c r="E24" s="5"/>
      <c r="F24" s="5"/>
      <c r="G24" s="5"/>
      <c r="H24" s="6"/>
      <c r="I24" s="6"/>
      <c r="J24" s="6"/>
      <c r="K24" s="6"/>
      <c r="L24" s="6"/>
      <c r="M24" s="6"/>
      <c r="N24" s="6"/>
      <c r="O24" s="6"/>
      <c r="P24" s="6"/>
      <c r="Q24" s="6"/>
      <c r="R24" s="6"/>
      <c r="S24" s="6"/>
      <c r="T24" s="6"/>
      <c r="U24" s="7"/>
      <c r="V24" s="30"/>
    </row>
    <row r="25" spans="1:22" ht="26.25" customHeight="1" thickTop="1" x14ac:dyDescent="0.2">
      <c r="B25" s="31"/>
      <c r="C25" s="32"/>
      <c r="D25" s="32"/>
      <c r="E25" s="32"/>
      <c r="F25" s="32"/>
      <c r="G25" s="32"/>
      <c r="H25" s="33"/>
      <c r="I25" s="33"/>
      <c r="J25" s="33"/>
      <c r="K25" s="33"/>
      <c r="L25" s="33"/>
      <c r="M25" s="33"/>
      <c r="N25" s="33"/>
      <c r="O25" s="33"/>
      <c r="P25" s="33"/>
      <c r="Q25" s="33"/>
      <c r="R25" s="34"/>
      <c r="S25" s="35" t="s">
        <v>34</v>
      </c>
      <c r="T25" s="35" t="s">
        <v>90</v>
      </c>
      <c r="U25" s="18" t="s">
        <v>91</v>
      </c>
    </row>
    <row r="26" spans="1:22" ht="26.25" customHeight="1" thickBot="1" x14ac:dyDescent="0.25">
      <c r="B26" s="36"/>
      <c r="C26" s="37"/>
      <c r="D26" s="37"/>
      <c r="E26" s="37"/>
      <c r="F26" s="37"/>
      <c r="G26" s="37"/>
      <c r="H26" s="38"/>
      <c r="I26" s="38"/>
      <c r="J26" s="38"/>
      <c r="K26" s="38"/>
      <c r="L26" s="38"/>
      <c r="M26" s="38"/>
      <c r="N26" s="38"/>
      <c r="O26" s="38"/>
      <c r="P26" s="38"/>
      <c r="Q26" s="38"/>
      <c r="R26" s="38"/>
      <c r="S26" s="39" t="s">
        <v>92</v>
      </c>
      <c r="T26" s="40" t="s">
        <v>92</v>
      </c>
      <c r="U26" s="40" t="s">
        <v>93</v>
      </c>
    </row>
    <row r="27" spans="1:22" ht="31.5" customHeight="1" thickBot="1" x14ac:dyDescent="0.25">
      <c r="B27" s="88" t="s">
        <v>94</v>
      </c>
      <c r="C27" s="89"/>
      <c r="D27" s="89"/>
      <c r="E27" s="41"/>
      <c r="F27" s="41"/>
      <c r="G27" s="41"/>
      <c r="H27" s="42"/>
      <c r="I27" s="42"/>
      <c r="J27" s="42"/>
      <c r="K27" s="42"/>
      <c r="L27" s="42"/>
      <c r="M27" s="42"/>
      <c r="N27" s="42"/>
      <c r="O27" s="42"/>
      <c r="P27" s="43"/>
      <c r="Q27" s="43"/>
      <c r="R27" s="43"/>
      <c r="S27" s="44">
        <f>1316.3651</f>
        <v>1316.3651</v>
      </c>
      <c r="T27" s="44">
        <f>2899.99217339</f>
        <v>2899.9921733900001</v>
      </c>
      <c r="U27" s="45">
        <f>+IF(ISERR(T27/S27*100),"N/A",ROUND(T27/S27*100,1))</f>
        <v>220.3</v>
      </c>
    </row>
    <row r="28" spans="1:22" ht="30.75" customHeight="1" thickBot="1" x14ac:dyDescent="0.25">
      <c r="B28" s="90" t="s">
        <v>95</v>
      </c>
      <c r="C28" s="91"/>
      <c r="D28" s="91"/>
      <c r="E28" s="46"/>
      <c r="F28" s="46"/>
      <c r="G28" s="46"/>
      <c r="H28" s="47"/>
      <c r="I28" s="47"/>
      <c r="J28" s="47"/>
      <c r="K28" s="47"/>
      <c r="L28" s="47"/>
      <c r="M28" s="47"/>
      <c r="N28" s="47"/>
      <c r="O28" s="47"/>
      <c r="P28" s="48"/>
      <c r="Q28" s="48"/>
      <c r="R28" s="48"/>
      <c r="S28" s="44">
        <f>2986.28420284</f>
        <v>2986.28420284</v>
      </c>
      <c r="T28" s="44">
        <f>2899.99217339</f>
        <v>2899.9921733900001</v>
      </c>
      <c r="U28" s="45">
        <f>+IF(ISERR(T28/S28*100),"N/A",ROUND(T28/S28*100,1))</f>
        <v>97.1</v>
      </c>
    </row>
    <row r="29" spans="1:22" ht="14.85" customHeight="1" thickTop="1" thickBot="1" x14ac:dyDescent="0.25">
      <c r="B29" s="4" t="s">
        <v>96</v>
      </c>
      <c r="C29" s="5"/>
      <c r="D29" s="5"/>
      <c r="E29" s="5"/>
      <c r="F29" s="5"/>
      <c r="G29" s="5"/>
      <c r="H29" s="6"/>
      <c r="I29" s="6"/>
      <c r="J29" s="6"/>
      <c r="K29" s="6"/>
      <c r="L29" s="6"/>
      <c r="M29" s="6"/>
      <c r="N29" s="6"/>
      <c r="O29" s="6"/>
      <c r="P29" s="6"/>
      <c r="Q29" s="6"/>
      <c r="R29" s="6"/>
      <c r="S29" s="6"/>
      <c r="T29" s="6"/>
      <c r="U29" s="7"/>
    </row>
    <row r="30" spans="1:22" ht="44.25" customHeight="1" thickTop="1" x14ac:dyDescent="0.2">
      <c r="B30" s="92" t="s">
        <v>97</v>
      </c>
      <c r="C30" s="93"/>
      <c r="D30" s="93"/>
      <c r="E30" s="93"/>
      <c r="F30" s="93"/>
      <c r="G30" s="93"/>
      <c r="H30" s="93"/>
      <c r="I30" s="93"/>
      <c r="J30" s="93"/>
      <c r="K30" s="93"/>
      <c r="L30" s="93"/>
      <c r="M30" s="93"/>
      <c r="N30" s="93"/>
      <c r="O30" s="93"/>
      <c r="P30" s="93"/>
      <c r="Q30" s="93"/>
      <c r="R30" s="93"/>
      <c r="S30" s="93"/>
      <c r="T30" s="93"/>
      <c r="U30" s="94"/>
    </row>
    <row r="31" spans="1:22" ht="65.25" customHeight="1" x14ac:dyDescent="0.2">
      <c r="B31" s="85" t="s">
        <v>98</v>
      </c>
      <c r="C31" s="86"/>
      <c r="D31" s="86"/>
      <c r="E31" s="86"/>
      <c r="F31" s="86"/>
      <c r="G31" s="86"/>
      <c r="H31" s="86"/>
      <c r="I31" s="86"/>
      <c r="J31" s="86"/>
      <c r="K31" s="86"/>
      <c r="L31" s="86"/>
      <c r="M31" s="86"/>
      <c r="N31" s="86"/>
      <c r="O31" s="86"/>
      <c r="P31" s="86"/>
      <c r="Q31" s="86"/>
      <c r="R31" s="86"/>
      <c r="S31" s="86"/>
      <c r="T31" s="86"/>
      <c r="U31" s="87"/>
    </row>
    <row r="32" spans="1:22" ht="81" customHeight="1" x14ac:dyDescent="0.2">
      <c r="B32" s="85" t="s">
        <v>99</v>
      </c>
      <c r="C32" s="86"/>
      <c r="D32" s="86"/>
      <c r="E32" s="86"/>
      <c r="F32" s="86"/>
      <c r="G32" s="86"/>
      <c r="H32" s="86"/>
      <c r="I32" s="86"/>
      <c r="J32" s="86"/>
      <c r="K32" s="86"/>
      <c r="L32" s="86"/>
      <c r="M32" s="86"/>
      <c r="N32" s="86"/>
      <c r="O32" s="86"/>
      <c r="P32" s="86"/>
      <c r="Q32" s="86"/>
      <c r="R32" s="86"/>
      <c r="S32" s="86"/>
      <c r="T32" s="86"/>
      <c r="U32" s="87"/>
    </row>
    <row r="33" spans="2:21" ht="180" customHeight="1" x14ac:dyDescent="0.2">
      <c r="B33" s="85" t="s">
        <v>100</v>
      </c>
      <c r="C33" s="86"/>
      <c r="D33" s="86"/>
      <c r="E33" s="86"/>
      <c r="F33" s="86"/>
      <c r="G33" s="86"/>
      <c r="H33" s="86"/>
      <c r="I33" s="86"/>
      <c r="J33" s="86"/>
      <c r="K33" s="86"/>
      <c r="L33" s="86"/>
      <c r="M33" s="86"/>
      <c r="N33" s="86"/>
      <c r="O33" s="86"/>
      <c r="P33" s="86"/>
      <c r="Q33" s="86"/>
      <c r="R33" s="86"/>
      <c r="S33" s="86"/>
      <c r="T33" s="86"/>
      <c r="U33" s="87"/>
    </row>
    <row r="34" spans="2:21" ht="90" customHeight="1" x14ac:dyDescent="0.2">
      <c r="B34" s="85" t="s">
        <v>101</v>
      </c>
      <c r="C34" s="86"/>
      <c r="D34" s="86"/>
      <c r="E34" s="86"/>
      <c r="F34" s="86"/>
      <c r="G34" s="86"/>
      <c r="H34" s="86"/>
      <c r="I34" s="86"/>
      <c r="J34" s="86"/>
      <c r="K34" s="86"/>
      <c r="L34" s="86"/>
      <c r="M34" s="86"/>
      <c r="N34" s="86"/>
      <c r="O34" s="86"/>
      <c r="P34" s="86"/>
      <c r="Q34" s="86"/>
      <c r="R34" s="86"/>
      <c r="S34" s="86"/>
      <c r="T34" s="86"/>
      <c r="U34" s="87"/>
    </row>
    <row r="35" spans="2:21" ht="131.25" customHeight="1" x14ac:dyDescent="0.2">
      <c r="B35" s="85" t="s">
        <v>102</v>
      </c>
      <c r="C35" s="86"/>
      <c r="D35" s="86"/>
      <c r="E35" s="86"/>
      <c r="F35" s="86"/>
      <c r="G35" s="86"/>
      <c r="H35" s="86"/>
      <c r="I35" s="86"/>
      <c r="J35" s="86"/>
      <c r="K35" s="86"/>
      <c r="L35" s="86"/>
      <c r="M35" s="86"/>
      <c r="N35" s="86"/>
      <c r="O35" s="86"/>
      <c r="P35" s="86"/>
      <c r="Q35" s="86"/>
      <c r="R35" s="86"/>
      <c r="S35" s="86"/>
      <c r="T35" s="86"/>
      <c r="U35" s="87"/>
    </row>
    <row r="36" spans="2:21" ht="206.45" customHeight="1" x14ac:dyDescent="0.2">
      <c r="B36" s="85" t="s">
        <v>103</v>
      </c>
      <c r="C36" s="86"/>
      <c r="D36" s="86"/>
      <c r="E36" s="86"/>
      <c r="F36" s="86"/>
      <c r="G36" s="86"/>
      <c r="H36" s="86"/>
      <c r="I36" s="86"/>
      <c r="J36" s="86"/>
      <c r="K36" s="86"/>
      <c r="L36" s="86"/>
      <c r="M36" s="86"/>
      <c r="N36" s="86"/>
      <c r="O36" s="86"/>
      <c r="P36" s="86"/>
      <c r="Q36" s="86"/>
      <c r="R36" s="86"/>
      <c r="S36" s="86"/>
      <c r="T36" s="86"/>
      <c r="U36" s="87"/>
    </row>
    <row r="37" spans="2:21" ht="89.85" customHeight="1" x14ac:dyDescent="0.2">
      <c r="B37" s="85" t="s">
        <v>104</v>
      </c>
      <c r="C37" s="86"/>
      <c r="D37" s="86"/>
      <c r="E37" s="86"/>
      <c r="F37" s="86"/>
      <c r="G37" s="86"/>
      <c r="H37" s="86"/>
      <c r="I37" s="86"/>
      <c r="J37" s="86"/>
      <c r="K37" s="86"/>
      <c r="L37" s="86"/>
      <c r="M37" s="86"/>
      <c r="N37" s="86"/>
      <c r="O37" s="86"/>
      <c r="P37" s="86"/>
      <c r="Q37" s="86"/>
      <c r="R37" s="86"/>
      <c r="S37" s="86"/>
      <c r="T37" s="86"/>
      <c r="U37" s="87"/>
    </row>
    <row r="38" spans="2:21" ht="99.2" customHeight="1" x14ac:dyDescent="0.2">
      <c r="B38" s="85" t="s">
        <v>105</v>
      </c>
      <c r="C38" s="86"/>
      <c r="D38" s="86"/>
      <c r="E38" s="86"/>
      <c r="F38" s="86"/>
      <c r="G38" s="86"/>
      <c r="H38" s="86"/>
      <c r="I38" s="86"/>
      <c r="J38" s="86"/>
      <c r="K38" s="86"/>
      <c r="L38" s="86"/>
      <c r="M38" s="86"/>
      <c r="N38" s="86"/>
      <c r="O38" s="86"/>
      <c r="P38" s="86"/>
      <c r="Q38" s="86"/>
      <c r="R38" s="86"/>
      <c r="S38" s="86"/>
      <c r="T38" s="86"/>
      <c r="U38" s="87"/>
    </row>
    <row r="39" spans="2:21" ht="107.1" customHeight="1" x14ac:dyDescent="0.2">
      <c r="B39" s="85" t="s">
        <v>106</v>
      </c>
      <c r="C39" s="86"/>
      <c r="D39" s="86"/>
      <c r="E39" s="86"/>
      <c r="F39" s="86"/>
      <c r="G39" s="86"/>
      <c r="H39" s="86"/>
      <c r="I39" s="86"/>
      <c r="J39" s="86"/>
      <c r="K39" s="86"/>
      <c r="L39" s="86"/>
      <c r="M39" s="86"/>
      <c r="N39" s="86"/>
      <c r="O39" s="86"/>
      <c r="P39" s="86"/>
      <c r="Q39" s="86"/>
      <c r="R39" s="86"/>
      <c r="S39" s="86"/>
      <c r="T39" s="86"/>
      <c r="U39" s="87"/>
    </row>
    <row r="40" spans="2:21" ht="147.6" customHeight="1" x14ac:dyDescent="0.2">
      <c r="B40" s="85" t="s">
        <v>107</v>
      </c>
      <c r="C40" s="86"/>
      <c r="D40" s="86"/>
      <c r="E40" s="86"/>
      <c r="F40" s="86"/>
      <c r="G40" s="86"/>
      <c r="H40" s="86"/>
      <c r="I40" s="86"/>
      <c r="J40" s="86"/>
      <c r="K40" s="86"/>
      <c r="L40" s="86"/>
      <c r="M40" s="86"/>
      <c r="N40" s="86"/>
      <c r="O40" s="86"/>
      <c r="P40" s="86"/>
      <c r="Q40" s="86"/>
      <c r="R40" s="86"/>
      <c r="S40" s="86"/>
      <c r="T40" s="86"/>
      <c r="U40" s="87"/>
    </row>
    <row r="41" spans="2:21" ht="169.35" customHeight="1" x14ac:dyDescent="0.2">
      <c r="B41" s="85" t="s">
        <v>108</v>
      </c>
      <c r="C41" s="86"/>
      <c r="D41" s="86"/>
      <c r="E41" s="86"/>
      <c r="F41" s="86"/>
      <c r="G41" s="86"/>
      <c r="H41" s="86"/>
      <c r="I41" s="86"/>
      <c r="J41" s="86"/>
      <c r="K41" s="86"/>
      <c r="L41" s="86"/>
      <c r="M41" s="86"/>
      <c r="N41" s="86"/>
      <c r="O41" s="86"/>
      <c r="P41" s="86"/>
      <c r="Q41" s="86"/>
      <c r="R41" s="86"/>
      <c r="S41" s="86"/>
      <c r="T41" s="86"/>
      <c r="U41" s="87"/>
    </row>
    <row r="42" spans="2:21" ht="89.45" customHeight="1" x14ac:dyDescent="0.2">
      <c r="B42" s="85" t="s">
        <v>109</v>
      </c>
      <c r="C42" s="86"/>
      <c r="D42" s="86"/>
      <c r="E42" s="86"/>
      <c r="F42" s="86"/>
      <c r="G42" s="86"/>
      <c r="H42" s="86"/>
      <c r="I42" s="86"/>
      <c r="J42" s="86"/>
      <c r="K42" s="86"/>
      <c r="L42" s="86"/>
      <c r="M42" s="86"/>
      <c r="N42" s="86"/>
      <c r="O42" s="86"/>
      <c r="P42" s="86"/>
      <c r="Q42" s="86"/>
      <c r="R42" s="86"/>
      <c r="S42" s="86"/>
      <c r="T42" s="86"/>
      <c r="U42" s="87"/>
    </row>
    <row r="43" spans="2:21" ht="96.75" customHeight="1" thickBot="1" x14ac:dyDescent="0.25">
      <c r="B43" s="95" t="s">
        <v>110</v>
      </c>
      <c r="C43" s="96"/>
      <c r="D43" s="96"/>
      <c r="E43" s="96"/>
      <c r="F43" s="96"/>
      <c r="G43" s="96"/>
      <c r="H43" s="96"/>
      <c r="I43" s="96"/>
      <c r="J43" s="96"/>
      <c r="K43" s="96"/>
      <c r="L43" s="96"/>
      <c r="M43" s="96"/>
      <c r="N43" s="96"/>
      <c r="O43" s="96"/>
      <c r="P43" s="96"/>
      <c r="Q43" s="96"/>
      <c r="R43" s="96"/>
      <c r="S43" s="96"/>
      <c r="T43" s="96"/>
      <c r="U43" s="97"/>
    </row>
  </sheetData>
  <mergeCells count="76">
    <mergeCell ref="B40:U40"/>
    <mergeCell ref="B41:U41"/>
    <mergeCell ref="B42:U42"/>
    <mergeCell ref="B43:U43"/>
    <mergeCell ref="B34:U34"/>
    <mergeCell ref="B35:U35"/>
    <mergeCell ref="B36:U36"/>
    <mergeCell ref="B37:U37"/>
    <mergeCell ref="B38:U38"/>
    <mergeCell ref="B39:U39"/>
    <mergeCell ref="B33:U33"/>
    <mergeCell ref="C22:H22"/>
    <mergeCell ref="I22:K22"/>
    <mergeCell ref="L22:O22"/>
    <mergeCell ref="C23:H23"/>
    <mergeCell ref="I23:K23"/>
    <mergeCell ref="L23:O23"/>
    <mergeCell ref="B27:D27"/>
    <mergeCell ref="B28:D28"/>
    <mergeCell ref="B30:U30"/>
    <mergeCell ref="B31:U31"/>
    <mergeCell ref="B32:U32"/>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3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12 P012</vt:lpstr>
      <vt:lpstr>'12 P012'!Área_de_impresión</vt:lpstr>
      <vt:lpstr>Portada!Área_de_impresión</vt:lpstr>
      <vt:lpstr>'12 P012'!Títulos_a_imprimir</vt:lpstr>
      <vt:lpstr>Portada!Títulos_a_imprimir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David</cp:lastModifiedBy>
  <cp:lastPrinted>2009-03-26T01:46:20Z</cp:lastPrinted>
  <dcterms:created xsi:type="dcterms:W3CDTF">2009-03-25T01:44:41Z</dcterms:created>
  <dcterms:modified xsi:type="dcterms:W3CDTF">2018-10-08T15:57:59Z</dcterms:modified>
</cp:coreProperties>
</file>