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an.cornejo\Documents\PC Local\Gonzalo\Laboral\Paginas SIDSS\sidss.salud.gob.mx\16-04-2020\"/>
    </mc:Choice>
  </mc:AlternateContent>
  <bookViews>
    <workbookView xWindow="0" yWindow="0" windowWidth="28800" windowHeight="12300"/>
  </bookViews>
  <sheets>
    <sheet name="Portada" sheetId="1" r:id="rId1"/>
    <sheet name="12 P012" sheetId="2" r:id="rId2"/>
  </sheets>
  <definedNames>
    <definedName name="_xlnm.Print_Area" localSheetId="1">'12 P012'!$B$1:$U$47</definedName>
    <definedName name="_xlnm.Print_Area" localSheetId="0">Portada!$B$1:$AD$86</definedName>
    <definedName name="_xlnm.Print_Titles" localSheetId="1">'12 P012'!$1:$4</definedName>
    <definedName name="_xlnm.Print_Titles" localSheetId="0">Portada!$1:$4</definedName>
  </definedNames>
  <calcPr calcId="162913"/>
</workbook>
</file>

<file path=xl/calcChain.xml><?xml version="1.0" encoding="utf-8"?>
<calcChain xmlns="http://schemas.openxmlformats.org/spreadsheetml/2006/main">
  <c r="T28" i="2" l="1"/>
  <c r="U28" i="2" s="1"/>
  <c r="S28" i="2"/>
  <c r="T27" i="2"/>
  <c r="U27" i="2" s="1"/>
  <c r="S27" i="2"/>
  <c r="U23" i="2"/>
  <c r="U22" i="2"/>
  <c r="U21" i="2"/>
  <c r="U20" i="2"/>
  <c r="U19" i="2"/>
  <c r="U18" i="2"/>
  <c r="U17" i="2"/>
  <c r="U16" i="2"/>
  <c r="U15" i="2"/>
  <c r="U14" i="2"/>
  <c r="U13" i="2"/>
  <c r="U12" i="2"/>
  <c r="U11" i="2"/>
</calcChain>
</file>

<file path=xl/sharedStrings.xml><?xml version="1.0" encoding="utf-8"?>
<sst xmlns="http://schemas.openxmlformats.org/spreadsheetml/2006/main" count="147" uniqueCount="114">
  <si>
    <t>Avance en los Indicadores de los Programas presupuestarios de la Administración Pública Federal</t>
  </si>
  <si>
    <t xml:space="preserve">    Ejercicio Fiscal 2019</t>
  </si>
  <si>
    <t>Ramo 12
Salud</t>
  </si>
  <si>
    <t>Programas presupuestarios cuya MIR se incluye en el reporte</t>
  </si>
  <si>
    <t xml:space="preserve">P-012 Rectoría en Salud
</t>
  </si>
  <si>
    <t>DATOS DEL PROGRAMA</t>
  </si>
  <si>
    <t>Programa presupuestario</t>
  </si>
  <si>
    <t>P012</t>
  </si>
  <si>
    <t>Rectoría en Salud</t>
  </si>
  <si>
    <t>Ramo</t>
  </si>
  <si>
    <t>12</t>
  </si>
  <si>
    <t>Salud</t>
  </si>
  <si>
    <t>Unidad responsable</t>
  </si>
  <si>
    <t>600-Subsecretaría de Integración y Desarrollo del Sector Salud</t>
  </si>
  <si>
    <t>Enfoques transversales</t>
  </si>
  <si>
    <t>Sin Información</t>
  </si>
  <si>
    <t>Clasificación Funcional</t>
  </si>
  <si>
    <t>Finalidad</t>
  </si>
  <si>
    <t>2 - Desarrollo Social</t>
  </si>
  <si>
    <t>Función</t>
  </si>
  <si>
    <t>3 - Salud</t>
  </si>
  <si>
    <t>Subfunción</t>
  </si>
  <si>
    <t>4 - Rectoría del Sistema de Salud</t>
  </si>
  <si>
    <t>Actividad Institucional</t>
  </si>
  <si>
    <t>14 - Sistema Nacional de Salud organizado e integrado</t>
  </si>
  <si>
    <t>RESULTADOS</t>
  </si>
  <si>
    <t>NIVEL</t>
  </si>
  <si>
    <t>OBJETIVOS</t>
  </si>
  <si>
    <t>INDICADORES</t>
  </si>
  <si>
    <t>AVANCE</t>
  </si>
  <si>
    <t>Denominación</t>
  </si>
  <si>
    <t>Método de cálculo</t>
  </si>
  <si>
    <t>Unidad de medida</t>
  </si>
  <si>
    <t>Tipo-Dimensión-Frecuencia</t>
  </si>
  <si>
    <t>Meta anual</t>
  </si>
  <si>
    <t>Realizado al periodo</t>
  </si>
  <si>
    <t>Avance % anual vs Modificada</t>
  </si>
  <si>
    <t>Aprobada</t>
  </si>
  <si>
    <t>Modificada</t>
  </si>
  <si>
    <t>Fin</t>
  </si>
  <si>
    <t>Contribuir al bienestar social e igualdad mediante la coordinación interinstitucional, que permita el acceso efectivo a servicios de salud con calidad a la población</t>
  </si>
  <si>
    <r>
      <t>Porcentaje de población con carencia por acceso a los servicios de salud</t>
    </r>
    <r>
      <rPr>
        <i/>
        <sz val="10"/>
        <color indexed="30"/>
        <rFont val="Soberana Sans"/>
      </rPr>
      <t xml:space="preserve">
</t>
    </r>
  </si>
  <si>
    <t>Resulta de la división del número de personas en situación de carencia por acceso a los servicios de salud entre el total de la población, multiplicado por 100</t>
  </si>
  <si>
    <t>Porcentaje</t>
  </si>
  <si>
    <t>Estratégico-Eficacia-Bienal</t>
  </si>
  <si>
    <t>N/A</t>
  </si>
  <si>
    <t/>
  </si>
  <si>
    <r>
      <t>Porcentaje de usuarios satisfechos con la calidad de la atención médica recibida</t>
    </r>
    <r>
      <rPr>
        <i/>
        <sz val="10"/>
        <color indexed="30"/>
        <rFont val="Soberana Sans"/>
      </rPr>
      <t xml:space="preserve">
</t>
    </r>
  </si>
  <si>
    <t>(Número de usuarios satisfechos con la calidad de la atención médica recibida /Total de usuarios de los establecimientos de atención médica encuestados ) X 100</t>
  </si>
  <si>
    <t>Estratégico-Calidad-Anual</t>
  </si>
  <si>
    <t>Propósito</t>
  </si>
  <si>
    <t>El sistema de salud se conduce eficazmente para asegurar el acceso efectivo a servicios de salud con calidad a la población con independencia de su condición laboral.</t>
  </si>
  <si>
    <r>
      <t>Implantación de los proyectos estratégicos para la conducción eficaz del Sistema Nacional de Salud en el año.</t>
    </r>
    <r>
      <rPr>
        <i/>
        <sz val="10"/>
        <color indexed="30"/>
        <rFont val="Soberana Sans"/>
      </rPr>
      <t xml:space="preserve">
</t>
    </r>
  </si>
  <si>
    <t>Proyectos estratégicos implantados para la condución eficaz del Sistema Nacional de Salud en el año</t>
  </si>
  <si>
    <t>Proyecto</t>
  </si>
  <si>
    <t>Estratégico-Eficacia-Anual</t>
  </si>
  <si>
    <t>Componente</t>
  </si>
  <si>
    <t>A Establecimientos de atención médica acreditados que cuentan con aval ciudadano y realizan monitoreo ciudadano en favor de la mejora de la calidad de la atención</t>
  </si>
  <si>
    <r>
      <t>Porcentaje de Establecimientos de Atención Médica acreditados que aplican el monitoreo ciudadano</t>
    </r>
    <r>
      <rPr>
        <i/>
        <sz val="10"/>
        <color indexed="30"/>
        <rFont val="Soberana Sans"/>
      </rPr>
      <t xml:space="preserve">
</t>
    </r>
  </si>
  <si>
    <t>(Número de Establecimientos de Atención Médica acreditados que aplican el monitoreo ciudadano / Total de Establecimientos de Atención Médica acreditados) X 100</t>
  </si>
  <si>
    <t>Gestión-Eficacia-Cuatrimestral</t>
  </si>
  <si>
    <t>B Información producida para el Sistema Nacional de Información en Salud (SINAIS)</t>
  </si>
  <si>
    <r>
      <t>Porcentaje de productos de información en salud elaborados.</t>
    </r>
    <r>
      <rPr>
        <i/>
        <sz val="10"/>
        <color indexed="30"/>
        <rFont val="Soberana Sans"/>
      </rPr>
      <t xml:space="preserve">
</t>
    </r>
  </si>
  <si>
    <t>( Productos de información elaborados) / (Productos de información programados) X 100</t>
  </si>
  <si>
    <t>Gestión-Eficacia-Trimestral</t>
  </si>
  <si>
    <t>C Certificados de necesidad emitidos para el registro de acciones de infraestructura y de equipamiento en el Plan Maestro de Infraestructura.</t>
  </si>
  <si>
    <r>
      <t>Porcentaje de los documentos denominados certificados de necesidad cuya autorización se requiere para el registro de acciones de infraestructura dentro del Plan Maestro de Infraestructura (PMI).</t>
    </r>
    <r>
      <rPr>
        <i/>
        <sz val="10"/>
        <color indexed="30"/>
        <rFont val="Soberana Sans"/>
      </rPr>
      <t xml:space="preserve">
</t>
    </r>
  </si>
  <si>
    <t>( Número de certificados de necesidad emitidos ) / ( Total de solicitudes de Certificados de Necesidad enviados por los Servicios Estatales de Salud ) X 100</t>
  </si>
  <si>
    <t>D Catálogo maestro de guías de práctica clínica actualizado, como instrumento para apoyar la toma de decisiones en la práctica médica.</t>
  </si>
  <si>
    <r>
      <t xml:space="preserve">Porcentaje de avance de actualización de guías de práctica clínica del catálogo maestro. </t>
    </r>
    <r>
      <rPr>
        <i/>
        <sz val="10"/>
        <color indexed="30"/>
        <rFont val="Soberana Sans"/>
      </rPr>
      <t xml:space="preserve">
</t>
    </r>
  </si>
  <si>
    <t xml:space="preserve">(Número de guías de práctica clínica actualizadas) / (Número de guías de práctica clínica programadas a actualizar) X 100 </t>
  </si>
  <si>
    <t>Gestión-Eficacia-Anual</t>
  </si>
  <si>
    <t>E Acciones de mejora en la gestión de programas y servicios de salud implementadas.</t>
  </si>
  <si>
    <r>
      <t xml:space="preserve">Recomendaciones que se incorporaron como mejoras en la gestión de programas y servicios de salud derivadas de evaluaciones coordinadas por la Dirección General de Evaluación del Desempeño de la Secretaría de Salud </t>
    </r>
    <r>
      <rPr>
        <i/>
        <sz val="10"/>
        <color indexed="30"/>
        <rFont val="Soberana Sans"/>
      </rPr>
      <t xml:space="preserve">
</t>
    </r>
  </si>
  <si>
    <t xml:space="preserve">Número de recomendaciones derivadas de evaluaciones con evidencia de incorporarse como mejora en la gestión de programas y servicios de salud </t>
  </si>
  <si>
    <t>Absoluto</t>
  </si>
  <si>
    <t>Actividad</t>
  </si>
  <si>
    <t>A 1 Realización de acciones para contribuir al cumplimiento de acuerdos establecidos en las cartas compromiso entre el aval ciudadano y el establecimiento</t>
  </si>
  <si>
    <r>
      <t>Porcentaje de cumplimiento de las cartas compromiso con el Aval Ciudadano</t>
    </r>
    <r>
      <rPr>
        <i/>
        <sz val="10"/>
        <color indexed="30"/>
        <rFont val="Soberana Sans"/>
      </rPr>
      <t xml:space="preserve">
</t>
    </r>
  </si>
  <si>
    <t>(Número de cartas compromiso atendidas / Total de cartas compromiso firmadas por el responsable del establecimiento con el Aval Ciudadano) x 100</t>
  </si>
  <si>
    <t>B 2 Operación del Sistema Nacional de Información en Salud</t>
  </si>
  <si>
    <r>
      <t>Porcentaje de actualización electrónica de información en salud</t>
    </r>
    <r>
      <rPr>
        <i/>
        <sz val="10"/>
        <color indexed="30"/>
        <rFont val="Soberana Sans"/>
      </rPr>
      <t xml:space="preserve">
</t>
    </r>
  </si>
  <si>
    <t xml:space="preserve">( Suma de los componentes de información actualizados ) / (El total de componentes de la información en Salud a actualizar) X 100 </t>
  </si>
  <si>
    <t>C 3 Registro del avance de acciones de infraestructura y equipamiento en el Plan Maestro de Infraestructura, en proceso de ejecución.</t>
  </si>
  <si>
    <r>
      <t>Avance de las acciones de infraestructura y equipamiento registradas en el Plan Maestro de Infraestructura.</t>
    </r>
    <r>
      <rPr>
        <i/>
        <sz val="10"/>
        <color indexed="30"/>
        <rFont val="Soberana Sans"/>
      </rPr>
      <t xml:space="preserve">
</t>
    </r>
  </si>
  <si>
    <t>( Número de acciones de infraestructura y equipamiento actualizadas en el Plan Maestro de Infraestructura) / (Total de acciones de infraestructura y equipamiento registradas en el Plan Maestro de Infraestructura ) X 100</t>
  </si>
  <si>
    <t>D 4 Integración nueva de Guías de práctica clínica que conforman el catálogo maestro, con la información científica más reciente de la práctica médica.</t>
  </si>
  <si>
    <r>
      <t>Porcentaje de guías de práctica clínica nuevas que han sido autorizadas para incorporarse al catálogo maestro.</t>
    </r>
    <r>
      <rPr>
        <i/>
        <sz val="10"/>
        <color indexed="30"/>
        <rFont val="Soberana Sans"/>
      </rPr>
      <t xml:space="preserve">
</t>
    </r>
  </si>
  <si>
    <t xml:space="preserve">( Número de guías de práctica clínica nuevas autorizadas ) / ( Número de guías de práctica clínica nuevas programadas ) X 100 </t>
  </si>
  <si>
    <t xml:space="preserve">E 5 Realización de evaluaciones de sistemas, programas y servicios de salud.   </t>
  </si>
  <si>
    <r>
      <t xml:space="preserve">Porcentaje de las evaluaciones realizadas con respecto a las programadas a programas y servicios de salud, coordinadas por la Dirección General de Evaluación del Desempeño de la Secretaría de Salud </t>
    </r>
    <r>
      <rPr>
        <i/>
        <sz val="10"/>
        <color indexed="30"/>
        <rFont val="Soberana Sans"/>
      </rPr>
      <t xml:space="preserve">
</t>
    </r>
  </si>
  <si>
    <t xml:space="preserve">( Número de evaluaciones coordinadas por la Dirección General de Evaluación del Desempeño -DGED- realizadas ) / ( Total de evaluaciones coordinadas por la DGED programadas) X 100 </t>
  </si>
  <si>
    <t>PRESUPUESTO</t>
  </si>
  <si>
    <t>Ejercicio</t>
  </si>
  <si>
    <t>Avance %</t>
  </si>
  <si>
    <t>Millones de pesos</t>
  </si>
  <si>
    <t>Anual</t>
  </si>
  <si>
    <t>PRESUPUESTO ORIGINAL</t>
  </si>
  <si>
    <t>PRESUPUESTO MODIFICADO</t>
  </si>
  <si>
    <t>Justificación de diferencia de avances con respecto a las metas programadas</t>
  </si>
  <si>
    <t xml:space="preserve">Indicadores con frecuencia de medición con un periodo mayor de tiempo al anual. 
Estos indicadores no registraron información ni justificación, debido a que lo harán de conformidad con la frecuencia de medición con la que programaron sus metas. </t>
  </si>
  <si>
    <r>
      <t xml:space="preserve">Porcentaje de población con carencia por acceso a los servicios de salud
</t>
    </r>
    <r>
      <rPr>
        <sz val="10"/>
        <rFont val="Soberana Sans"/>
        <family val="2"/>
      </rPr>
      <t xml:space="preserve"> Causa : Hasta el ejercicio fiscal 2018, los Indicadores Sectoriales se registraron directamente por el área responsable de su seguimiento, para el ejercicio 2019 no se publicó del PROSESA y por lo tanto no se contaba con los indicadores para su seguimiento, por tal motivo no se programaron metas y no existe un avance documentado de este indicador. Efecto:  Otros Motivos:</t>
    </r>
  </si>
  <si>
    <r>
      <t xml:space="preserve">Porcentaje de usuarios satisfechos con la calidad de la atención médica recibida
</t>
    </r>
    <r>
      <rPr>
        <sz val="10"/>
        <rFont val="Soberana Sans"/>
        <family val="2"/>
      </rPr>
      <t xml:space="preserve"> Causa : La meta programada se superó en un 15.69 porciento; esto, debido a que la Dirección General de Calidad en Salud, mantiene una estrecha comunicación con los Responsables Estatales e Institucionales de Calidad en Salud, para fomentar la mejora del trato digno y satisfacción a los usuarios, a través de la participación del Aval Ciudadano. Efecto: Satisfacción de los usuarios con la Atención médica recibida.  Otros Motivos:</t>
    </r>
  </si>
  <si>
    <r>
      <t xml:space="preserve">Implantación de los proyectos estratégicos para la conducción eficaz del Sistema Nacional de Salud en el año.
</t>
    </r>
    <r>
      <rPr>
        <sz val="10"/>
        <rFont val="Soberana Sans"/>
        <family val="2"/>
      </rPr>
      <t xml:space="preserve"> Causa : En concordancia con el proceso de transición gubernamental, la Subsecretaría de Integración y Desarrollo del Sector Salud (SIDSS) y sus unidades administrativas adscritas, en el ámbito de sus atribuciones, desarrollaron una serie de acciones para hacer frente a las dificultades en el acceso efectivo a los servicios de salud, mediante la planeación estratégica que apoye a determinar la necesidad de recursos para la salud, sin dejar de lado el uso eficiente de éstos. Efecto: En este contexto, con el objeto de promover un acceso efectivo de la población a los servicios de salud, la SIDSS durante 2019, desarrollo y puso en operación el Programa de Atención a la Salud y Medicamentos Gratuitos, el cual considera la construcción de un modelo de Atención Primaria de Salud Integral e Integrada, el diseño y costeo de prototipos de unidades de salud, así como la cantidad de medicamentos requeridos para cada tipo de unidad de salud. En este contexto, la Subsecretaría de Integración y Desarrollo del Sector Salud, suscribió 32 convenios específicos de colaboración para su operación. https://www.gob.mx/salud/documentos/convenios-programa-u013-230488?state=published  Por otra parte, en materia de Información para la Salud, la SIDSS a través de la Dirección General de Información en Salud (DGIS), realizó un diagnóstico del sistema de información para su fortalecimiento; se establecieron las directrices que definan los nuevos alcances y requerimientos en materia de información de salud, las cuales apoyarán a la toma de decisiones alineadas a la política de salud. Como resultado de lo anterior, se eficientó la búsqueda y la consulta de la información en salud, misma que puede ser consultada en la liga electrónica http://sinaiscap.salud.gob.mx:8080/DGIS/  Otros Motivos:</t>
    </r>
  </si>
  <si>
    <r>
      <t xml:space="preserve">Porcentaje de Establecimientos de Atención Médica acreditados que aplican el monitoreo ciudadano
</t>
    </r>
    <r>
      <rPr>
        <sz val="10"/>
        <rFont val="Soberana Sans"/>
        <family val="2"/>
      </rPr>
      <t xml:space="preserve"> Causa : Debido a la estrecha colaboración de la Dirección General de Calidad y Educación en salud con los Responsables Estatales e Institucionales de Calidad y con los de Avales Ciudadanos, se registró un mayor número de visitas de monitoreo a las unidades médicas por parte del Aval Ciudadano. Efecto: Se superó la meta en un 14.44 por ciento,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 Otros Motivos:</t>
    </r>
  </si>
  <si>
    <r>
      <t xml:space="preserve">Porcentaje de productos de información en salud elaborados.
</t>
    </r>
    <r>
      <rPr>
        <sz val="10"/>
        <rFont val="Soberana Sans"/>
        <family val="2"/>
      </rPr>
      <t xml:space="preserve"> Causa : Los productos de información programados, en el marco del Sistema Nacional de Información en Salud y del Sistema Nacional de Información Estadística y Geográfica, fueron elaborados en su totalidad; las actividades y acciones de coordinación, recopilación, análisis y difusión, desarrolladas por el personal de la Dirección General de Información en Salud, fueron realizadas en tiempo y forma, además de que las instituciones federales y estatales, proporcionaron los registros administrativos y estadísticos necesarios, reflejándose en los productos de información realizados. Efecto: Las acciones establecidas se han cumplido a cabalidad con los recursos asignados, mismos que han sido ejercidos de acuerdo a lo programado, permitiendo el cumplimiento de los objetivos y metas consagrados y programados para el año 2019,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Otros Motivos:</t>
    </r>
  </si>
  <si>
    <r>
      <t xml:space="preserve">Porcentaje de los documentos denominados certificados de necesidad cuya autorización se requiere para el registro de acciones de infraestructura dentro del Plan Maestro de Infraestructura (PMI).
</t>
    </r>
    <r>
      <rPr>
        <sz val="10"/>
        <rFont val="Soberana Sans"/>
        <family val="2"/>
      </rPr>
      <t xml:space="preserve"> Causa : Dado que el número de Solicitudes de Certificado de Necesidad (SCDN) programado (300), consiste en una estimación basada en el comportamiento del año inmediato anterior, el denominador observado es susceptible a variación. En 2019, las Unidades Responsables Solicitantes (URS) formularon y enviaron a la Dirección General de Planeación y Desarrollo en Salud (DGPLADES) 236 solicitudes, dentro de las cuales destacan proyectos con financiamiento del Programa Nacional de Reconstrucción (PNR), así como del Fondo Nacional de Desastres Naturales (FONDEN), para la sustitución de unidades médicas, afectadas por sismos y desastres naturales, principalmente. Efecto: Al cierre del año 2019, se recibieron un total de 236 SCDN, de las cuales 99 justificaron la emisión del Certificado de Necesidad por parte de la Dirección General de Planeación y Desarrollo en Salud; es decir, la meta observada fue equivalente a 41.95%, esto es, 11.95 puntos porcentuales mayor a la meta estimada (30%) para 2019.  El resultado obtenido es favorable y no tiene impacto negativo alguno en el proceso en cuestión, dado que el número de solicitudes de CDN recibidas, está relacionado con el diagnóstico e identificación de acciones de obra por parte de las URS, así como con la programación y disponibilidad de recursos financieros para la ejecución de estas acciones. Otros Motivos:La variación entre las SCDN recibidas finalmente, con el número de solicitudes que se estimaron recibir, se debe a causas diversas, como son: la programación por parte de las entidades federativas, la disponibilidad de recursos para la ejecución de los proyectos de infraestructura física y la priorización por parte del Gobierno Federal, en invertir los recursos financieros en obras ya iniciadas, o bien en aquellas que se encuentran abandonadas o suspendidas por falta de financiamiento. En este sentido, tanto el denominador, como el numerador difieren de los datos estimados al inicio del año.</t>
    </r>
  </si>
  <si>
    <r>
      <t xml:space="preserve">Porcentaje de avance de actualización de guías de práctica clínica del catálogo maestro. 
</t>
    </r>
    <r>
      <rPr>
        <sz val="10"/>
        <rFont val="Soberana Sans"/>
        <family val="2"/>
      </rPr>
      <t xml:space="preserve"> Causa : La cifra alcanzada al cierre de 2019, fue de 19 Guías de Práctica Clínica (GPC), lo cual, equivale al 63.3%. El resultado alcanzado se encuentra 36.7% por debajo de la meta programada, debido a que la integración de una GPC de actualización, requiere de 6 a 12 meses (en algunos casos hasta 15 meses) de acuerdo a su metodología. La integración de una GPC no necesariamente va alineada al cierre del año fiscal a partir de su programación, ya que su elaboración es un proceso continuo y dinámico, de tal manera, que los Programas Anuales de Trabajo, se proyectan concluir en un promedio de 21 meses, a partir de la aprobación por el Comité Nacional de Guías de Práctica Clínica, existiendo un desfase entre el año de su programación y el año de publicación. Por otra parte, depende de los alcances, objetivos y la naturaleza propia del tema que aborda la guía. Efecto: Las GPC son elementos de rectoría en la atención clínica, cuyo fin es establecer un referente nacional para favorecer la toma de decisiones clínicas y gerenciales en el Sistema Nacional de Salud, las cuales están basadas en recomendaciones sustentadas en la mejor evidencia, con la finalidad de contribuir a la calidad de los servicios de salud. Otros Motivos:</t>
    </r>
  </si>
  <si>
    <r>
      <t xml:space="preserve">Recomendaciones que se incorporaron como mejoras en la gestión de programas y servicios de salud derivadas de evaluaciones coordinadas por la Dirección General de Evaluación del Desempeño de la Secretaría de Salud 
</t>
    </r>
    <r>
      <rPr>
        <sz val="10"/>
        <rFont val="Soberana Sans"/>
        <family val="2"/>
      </rPr>
      <t xml:space="preserve"> Causa : Se tuvo un avance de 182.6% en el número de recomendaciones atendidas por los programas presupuestarios (19 recomendaciones más a las programadas). En este sentido, la meta del indicador se superó, ya que las Unidades Administrativas que operan Programas presupuestarios, atendieron un mayor número de recomendaciones conforme al Mecanismo de Aspectos Susceptibles de Mejora, con la finalidad de mejorar la gestión u operación del Programa. Asimismo, debido a que, cuando se programó la meta del indicador, las Unidades Administrativas se encontraban en proceso de revisión de las recomendaciones. Efecto: Atender las recomendaciones derivadas de evaluaciones externas, favorece la mejora en el diseño y operación de los programas presupuestarios. Otros Motivos:</t>
    </r>
  </si>
  <si>
    <r>
      <t xml:space="preserve">Porcentaje de cumplimiento de las cartas compromiso con el Aval Ciudadano
</t>
    </r>
    <r>
      <rPr>
        <sz val="10"/>
        <rFont val="Soberana Sans"/>
        <family val="2"/>
      </rPr>
      <t xml:space="preserve"> Causa : La meta alcanzada no se alcanzó porcentualmente, ya que, hubo un aumento del total de cartas compromiso firmadas y entregadas al Aval Ciudadano, debido a que los establecimientos de salud se comprometen con la ciudadanía, a otorgarles servicios de calidad y tomar en cuenta su percepción. Así mismo, debido a que, con el objetivo de contar con información sistemática y oportuna sobre el trato adecuado y digno otorgado por los establecimientos de salud, la Dirección General de Calidad y Educación en Salud, ha difundido el uso del Sistema de la Encuesta de Satisfacción, Trato Adecuado y Digno (SESTAD), en las Entidades Federativas, a través del cual se registra el cumplimiento de las Cartas Compromiso de la unidad médica con el Aval Ciudadano. Efecto: Debido al incremento del total de Cartas compromiso firmadas, se obtuvo una disminución del 16.96 por ciento en el cumplimiento de las mismas, sin embargo, se continúa con la difusión de la importancia que se tiene, al dar seguimiento a las cartas compromiso firmadas y así contribuir a la mejora de la percepción de la calidad de la atención médica recibida. Otros Motivos:</t>
    </r>
  </si>
  <si>
    <r>
      <t xml:space="preserve">Porcentaje de actualización electrónica de información en salud
</t>
    </r>
    <r>
      <rPr>
        <sz val="10"/>
        <rFont val="Soberana Sans"/>
        <family val="2"/>
      </rPr>
      <t xml:space="preserve"> Causa : El indicador "actualización electrónica de la información en salud" alcanzó el 97.5% de la meta establecida; al respecto, las actuializaciones que fueron realizadas se hicieron de acuerdo a lo programado en el marco del Sistema Nacional de Información en Salud y del Sistema Nacional de Información Estadística y Geográfica, gracias a las actividades y acciones de coordinación, recopilación, análisis y difusión electrónica, desarrolladas por el personal de la Dirección General de Información en Salud, las cuales fueron realizadas en tiempo y forma. La meta programada no se alcanzó, debido a que, respecto a la actualización del cubo "SIS instituciones", que no fue realizada, esto se debió a las inconsistencias encontradas en el proceso de revisión, de las cifras reportadas por las instituciones, por lo que fue necesario requerir la ratificación y en su caso la rectificación de cifras reportadas por las mismas, debido a esto, se ha visto retrazada la actualización del cubo denominado "SIS instituciones", el cual contiene la información del Subsistema de prestación de servicios (SIS). Cabe mencionar que después de concluido el tiempo asignado a las insituciones para ratificar o rectificar sus cifras, algunas no respondieron, por lo que se ha dado por cerrada la información y se continúa con el proceso de integración de la misma, para estar en posibilidad de actualizar el cubo indicado. Efecto: Para aquellas actualizaciones de información que se realizaron, se debieron a las acciones establecidas que se cumplieron a cabalidad y los recursos asignados, mismos que han sido ejercidos de acuerdo a lo programado, permitiendo alcanzar el 97.5% de la meta establecida para el año 2019, conforme a los acuerdos y normatividad vigente en materia de información en salud. 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Con respecto a la Actualización Cubo SIS instituciones, se solicitó a las Instituciones revisión y validación de las cifras, teniendo una ampliación en la fecha límite de entrega, revisión y validación de la información a finales del mes de marzo de 2020, de tal forma que se tiene previsto realizar la actualización del cubo a más tardar el 30 de abril de 2020. Actualmente se puede consultar la información anual del SIS 2017. Otros Motivos:</t>
    </r>
  </si>
  <si>
    <r>
      <t xml:space="preserve">Avance de las acciones de infraestructura y equipamiento registradas en el Plan Maestro de Infraestructura.
</t>
    </r>
    <r>
      <rPr>
        <sz val="10"/>
        <rFont val="Soberana Sans"/>
        <family val="2"/>
      </rPr>
      <t xml:space="preserve"> Causa : La principal causa que ha motivado la participación por parte de las Entidades Federativas, a realizar la actualización de las acciones de obra y equipamiento registradas en el Plan Maestro de Infraestructura (PMI), se debe que a partir del año 2014, la actualización del PMI, forma parte de los requisitos para el ingreso de nuevas solicitudes de Certificado de Necesidad (CDN) de obra, a través de la plataforma en línea denominada SIGPLADESS (Sistema de Información Geográfico para la Planeación y Desarrollo del Sector Salud), ante la DGPLADES (Dirección General de Planeación y Desarrollo en Salud); aunado al desarrollo de una plataforma en línea, mediante la cual se lleva a cabo este proceso de actualización y seguimiento de las acciones registradas en el PMI. Efecto: Durante el año 2019, las entidades federativas y unidades desconcentradas de la Secretaría de Salud, reportaron la actualización de 662 acciones de infraestructura (obra y equipamiento médico) de un total de 683 (denominador); es decir, el 96.93% de las acciones registradas en el Plan Maestro de Infraestructura Física en Salud (PMI); superando en 6.89 puntos porcentuales la meta programada (90.04%) para el cierre del año (2019). 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 través de dicha información, es posible detectar problemáticas distintas en las entidades, que pudieran estar entorpeciendo el avance de las acciones de infraestructura en salud, permitiendo a la Federación implementar o establecer estrategias, para evitar que la inversión financiera (indistintamente de la fuente de financiamiento) realizada en éstas, se convierta en ociosa, y los inmuebles en "elefantes blancos" inoperantes.   Otros Motivos:Para apoyar el reporte y seguimiento de las acciones registradas en el PMI, a finales del año 2017, se puso en operación la plataforma denominada "Sistema de Monitoreo de Infraestructura en Salud" (SIMIS), misma que fue actualizada en agosto de 2019; a través de la cual se ha impulsado el seguimiento y la actualización de las acciones registradas en el PMI (obra y equipamiento), con el fin de contar con la información de manera oportuna.</t>
    </r>
  </si>
  <si>
    <r>
      <t xml:space="preserve">Porcentaje de guías de práctica clínica nuevas que han sido autorizadas para incorporarse al catálogo maestro.
</t>
    </r>
    <r>
      <rPr>
        <sz val="10"/>
        <rFont val="Soberana Sans"/>
        <family val="2"/>
      </rPr>
      <t xml:space="preserve"> Causa : Al cierre de 2019, no se logró la conclusión de las Guías de Práctica Clínica (GPC), de nueva creación programadas. La integración de una GPC de nueva creación es de 12 a 27 meses, sin embargo, no necesariamente va alineada al cierre del año fiscal a partir de su programación, ya que su elaboración es un proceso continuo y dinámico, de tal manera, que los Programas Anuales de Trabajo (PAT), se proyectan concluir en un promedio de 21 meses, a partir de la aprobación por el Comité Nacional de Guías de Práctica Clínica, existiendo un desfase entre el año de su programación y el año de publicación. Por otra parte, depende de los alcances, objetivos y la naturaleza propia del tema que aborda la guía. Es importante mencionar que la estrategia sectorial de GPC, se encuentra enfocada en la actualización de las guías ya existentes en el Catálogo Maestro, alineada a las estrategias de la nueva administración, sobre temas prioritarios en salud, con enfoque en el primer nivel de atención. Efecto: Las GPC son elementos de rectoría en la atención clínica, cuyo fin es establecer un referente nacional para favorecer la toma de decisiones clínicas y gerenciales, en el Sistema Nacional de Salud, las cuales están basadas en recomendaciones sustentadas en la mejor evidencia, con la finalidad de contribuir a la calidad de los servicios de salud. Otros Motivos:</t>
    </r>
  </si>
  <si>
    <r>
      <t xml:space="preserve">Porcentaje de las evaluaciones realizadas con respecto a las programadas a programas y servicios de salud, coordinadas por la Dirección General de Evaluación del Desempeño de la Secretaría de Salud 
</t>
    </r>
    <r>
      <rPr>
        <sz val="10"/>
        <rFont val="Soberana Sans"/>
        <family val="2"/>
      </rPr>
      <t xml:space="preserve"> Causa : La definición de la meta se realizó en el año 2018, para el proceso de integración programática presupuestal 2019; la publicación del Programa Anual de Evaluación de los Programas Federales y de los Fondos de Aportaciones Federales para el Ejercicio Fiscal 2019 (PAE19), estuvo desfasada, regularmente se publica en la última semana de enero, pero se postergó hasta el 16 de abril de 2019. Asimismo, se aclara que el resultado se alineó con el PAE19 donde se mandató a manera de evaluaciones, 32 fichas de desempeño al Fondo de Aportaciones Múltiples, en el componente de Asistencia Social y  4 Fichas de Información Básica, por tal motivo se vio afectada la meta programada. Efecto: Se hicieron los ajustes en las cargas de trabajo, para darle seguimiento a las evaluaciones mandatadas en el PAE19. Otros Motivos: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</si>
</sst>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2" fillId="35" borderId="10" xfId="0" applyFont="1" applyFill="1" applyBorder="1" applyAlignment="1">
      <alignment horizontal="centerContinuous" vertical="center"/>
    </xf>
    <xf numFmtId="0" fontId="23" fillId="35" borderId="11" xfId="0" applyFont="1" applyFill="1" applyBorder="1" applyAlignment="1">
      <alignment horizontal="centerContinuous" vertical="center"/>
    </xf>
    <xf numFmtId="0" fontId="23" fillId="35" borderId="11" xfId="0" applyFont="1" applyFill="1" applyBorder="1" applyAlignment="1">
      <alignment horizontal="centerContinuous" vertical="center" wrapText="1"/>
    </xf>
    <xf numFmtId="0" fontId="23"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4" fillId="0" borderId="0" xfId="0" applyFont="1" applyBorder="1" applyAlignment="1">
      <alignment horizontal="center"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8" fillId="0" borderId="16"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8" fillId="36" borderId="2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4" fontId="19" fillId="0" borderId="40" xfId="0" applyNumberFormat="1" applyFont="1" applyBorder="1" applyAlignment="1">
      <alignment horizontal="right" vertical="top" wrapText="1"/>
    </xf>
    <xf numFmtId="3" fontId="19" fillId="0" borderId="40" xfId="0" applyNumberFormat="1" applyFont="1" applyBorder="1" applyAlignment="1">
      <alignment horizontal="right" vertical="top" wrapText="1"/>
    </xf>
    <xf numFmtId="164" fontId="0" fillId="0" borderId="41" xfId="0" applyNumberFormat="1" applyBorder="1" applyAlignment="1">
      <alignment horizontal="right" vertical="top" wrapText="1"/>
    </xf>
    <xf numFmtId="0" fontId="18" fillId="0" borderId="42" xfId="0" applyFont="1" applyFill="1" applyBorder="1" applyAlignment="1">
      <alignment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19" fillId="0" borderId="43" xfId="0" applyNumberFormat="1" applyFont="1" applyBorder="1" applyAlignment="1">
      <alignment horizontal="right" vertical="top" wrapText="1"/>
    </xf>
    <xf numFmtId="3" fontId="0" fillId="0" borderId="0" xfId="0" applyNumberFormat="1" applyAlignment="1">
      <alignment vertical="top" wrapText="1"/>
    </xf>
    <xf numFmtId="0" fontId="25" fillId="36" borderId="45" xfId="0" applyFont="1" applyFill="1" applyBorder="1" applyAlignment="1">
      <alignment horizontal="centerContinuous" vertical="center"/>
    </xf>
    <xf numFmtId="0" fontId="26" fillId="36" borderId="14" xfId="0" applyFont="1" applyFill="1" applyBorder="1" applyAlignment="1">
      <alignment horizontal="centerContinuous" vertical="center"/>
    </xf>
    <xf numFmtId="0" fontId="26" fillId="36" borderId="14" xfId="0" applyFont="1" applyFill="1" applyBorder="1" applyAlignment="1">
      <alignment horizontal="centerContinuous"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5" fillId="36" borderId="47" xfId="0" applyFont="1" applyFill="1" applyBorder="1" applyAlignment="1">
      <alignment horizontal="centerContinuous" vertical="center"/>
    </xf>
    <xf numFmtId="0" fontId="26" fillId="36" borderId="48" xfId="0" applyFont="1" applyFill="1" applyBorder="1" applyAlignment="1">
      <alignment horizontal="centerContinuous" vertical="center"/>
    </xf>
    <xf numFmtId="0" fontId="26" fillId="36" borderId="48" xfId="0" applyFont="1" applyFill="1" applyBorder="1" applyAlignment="1">
      <alignment horizontal="centerContinuous"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4" fontId="0" fillId="0" borderId="52" xfId="0" applyNumberFormat="1" applyFill="1" applyBorder="1" applyAlignment="1">
      <alignment horizontal="right" vertical="top" wrapText="1"/>
    </xf>
    <xf numFmtId="164" fontId="19" fillId="0" borderId="53" xfId="0" applyNumberFormat="1" applyFont="1" applyFill="1" applyBorder="1" applyAlignment="1">
      <alignment horizontal="right"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27" fillId="33" borderId="0" xfId="0" applyFont="1" applyFill="1" applyAlignment="1">
      <alignment horizontal="center" vertical="center" wrapText="1"/>
    </xf>
    <xf numFmtId="0" fontId="30" fillId="34" borderId="0" xfId="0" applyFont="1" applyFill="1" applyAlignment="1">
      <alignment horizontal="center" vertical="center" wrapText="1"/>
    </xf>
    <xf numFmtId="0" fontId="20" fillId="0" borderId="0" xfId="0" applyFont="1" applyAlignment="1">
      <alignment horizontal="center" vertical="center" wrapText="1"/>
    </xf>
    <xf numFmtId="0" fontId="29" fillId="0" borderId="0" xfId="0" applyFont="1" applyAlignment="1">
      <alignment horizontal="justify" vertical="top" wrapText="1"/>
    </xf>
    <xf numFmtId="0" fontId="18" fillId="0" borderId="42"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6"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0" fillId="0" borderId="43" xfId="0" applyFill="1" applyBorder="1" applyAlignment="1">
      <alignment horizontal="justify" vertical="top" wrapText="1"/>
    </xf>
    <xf numFmtId="0" fontId="0" fillId="0" borderId="40" xfId="0" applyFill="1" applyBorder="1" applyAlignment="1">
      <alignment horizontal="justify" vertical="top" wrapText="1"/>
    </xf>
    <xf numFmtId="0" fontId="18" fillId="36" borderId="22"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0" xfId="0" applyFont="1" applyFill="1" applyBorder="1" applyAlignment="1">
      <alignment horizontal="center" vertical="top" wrapText="1"/>
    </xf>
    <xf numFmtId="0" fontId="18" fillId="36" borderId="26"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9" fillId="0" borderId="17" xfId="0" applyFont="1" applyBorder="1" applyAlignment="1">
      <alignment horizontal="justify" vertical="top" wrapText="1"/>
    </xf>
    <xf numFmtId="0" fontId="19" fillId="0" borderId="18" xfId="0" applyFont="1" applyBorder="1" applyAlignment="1">
      <alignment horizontal="justify" vertical="top" wrapText="1"/>
    </xf>
    <xf numFmtId="0" fontId="18" fillId="36" borderId="19"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0"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8"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28" fillId="0" borderId="0" xfId="0" applyFont="1" applyBorder="1" applyAlignment="1">
      <alignment horizontal="justify"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tabSelected="1" view="pageBreakPreview" zoomScale="80" zoomScaleNormal="80" zoomScaleSheetLayoutView="80" workbookViewId="0">
      <selection activeCell="B11" sqref="B11:AD34"/>
    </sheetView>
  </sheetViews>
  <sheetFormatPr baseColWidth="10" defaultColWidth="5" defaultRowHeight="12.75" x14ac:dyDescent="0.2"/>
  <cols>
    <col min="1" max="1" width="3.5" style="1" customWidth="1"/>
    <col min="2" max="16384" width="5" style="1"/>
  </cols>
  <sheetData>
    <row r="1" spans="2:30" s="2" customFormat="1" ht="48" customHeight="1" x14ac:dyDescent="0.2">
      <c r="B1" s="49" t="s">
        <v>0</v>
      </c>
      <c r="C1" s="49"/>
      <c r="D1" s="49"/>
      <c r="E1" s="49"/>
      <c r="F1" s="49"/>
      <c r="G1" s="49"/>
      <c r="H1" s="49"/>
      <c r="I1" s="49"/>
      <c r="J1" s="49"/>
      <c r="K1" s="49"/>
      <c r="L1" s="49"/>
      <c r="M1" s="49"/>
      <c r="N1" s="49"/>
      <c r="O1" s="49"/>
      <c r="P1" s="49"/>
      <c r="Q1" s="3" t="s">
        <v>1</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50" t="s">
        <v>2</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row>
    <row r="12" spans="2:30" ht="13.5" customHeight="1" x14ac:dyDescent="0.2">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row>
    <row r="13" spans="2:30" ht="13.5" customHeight="1" x14ac:dyDescent="0.2">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row>
    <row r="14" spans="2:30" ht="13.5" customHeight="1" x14ac:dyDescent="0.2">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2:30" ht="13.5" customHeight="1" x14ac:dyDescent="0.2">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row>
    <row r="16" spans="2:30" ht="13.5" customHeight="1" x14ac:dyDescent="0.2">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row>
    <row r="17" spans="2:30" ht="13.5" customHeight="1" x14ac:dyDescent="0.2">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row>
    <row r="18" spans="2:30" ht="13.5" customHeight="1" x14ac:dyDescent="0.2">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row>
    <row r="19" spans="2:30" ht="13.5" customHeight="1" x14ac:dyDescent="0.2">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row>
    <row r="20" spans="2:30" ht="13.5" customHeight="1" x14ac:dyDescent="0.2">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2:30" ht="13.5" customHeight="1" x14ac:dyDescent="0.2">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row>
    <row r="22" spans="2:30" ht="13.5" customHeight="1" x14ac:dyDescent="0.2">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row>
    <row r="23" spans="2:30" ht="13.5" customHeight="1" x14ac:dyDescent="0.2">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row>
    <row r="24" spans="2:30" ht="13.5" customHeight="1" x14ac:dyDescent="0.2">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row>
    <row r="25" spans="2:30" ht="13.5" customHeight="1" x14ac:dyDescent="0.2">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row>
    <row r="26" spans="2:30" ht="13.5" customHeight="1" x14ac:dyDescent="0.2">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2:30" ht="13.5" customHeight="1" x14ac:dyDescent="0.2">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row>
    <row r="28" spans="2:30" ht="13.5" customHeight="1" x14ac:dyDescent="0.2">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row>
    <row r="29" spans="2:30" ht="13.5" customHeight="1" x14ac:dyDescent="0.2">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row>
    <row r="30" spans="2:30" ht="13.5" customHeight="1" x14ac:dyDescent="0.2">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row>
    <row r="31" spans="2:30" ht="13.5" customHeight="1" x14ac:dyDescent="0.2">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row>
    <row r="32" spans="2:30" ht="13.5" customHeight="1" x14ac:dyDescent="0.2">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2:30" ht="13.5" customHeight="1" x14ac:dyDescent="0.2">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row>
    <row r="34" spans="2:30" ht="13.5" customHeight="1" x14ac:dyDescent="0.2">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51" t="s">
        <v>3</v>
      </c>
      <c r="E49" s="51"/>
      <c r="F49" s="51"/>
      <c r="G49" s="51"/>
      <c r="H49" s="51"/>
      <c r="I49" s="51"/>
      <c r="J49" s="51"/>
      <c r="K49" s="51"/>
      <c r="L49" s="51"/>
      <c r="M49" s="51"/>
      <c r="N49" s="51"/>
      <c r="O49" s="51"/>
      <c r="P49" s="51"/>
      <c r="Q49" s="51"/>
      <c r="R49" s="51"/>
      <c r="S49" s="51"/>
      <c r="T49" s="51"/>
      <c r="U49" s="51"/>
      <c r="V49" s="51"/>
      <c r="W49" s="51"/>
      <c r="X49" s="51"/>
      <c r="Y49" s="51"/>
      <c r="Z49" s="51"/>
      <c r="AA49" s="51"/>
      <c r="AB49" s="51"/>
    </row>
    <row r="50" spans="4:28" ht="13.5" customHeight="1" x14ac:dyDescent="0.2">
      <c r="D50" s="52" t="s">
        <v>4</v>
      </c>
      <c r="E50" s="52"/>
      <c r="F50" s="52"/>
      <c r="G50" s="52"/>
      <c r="H50" s="52"/>
      <c r="I50" s="52"/>
      <c r="J50" s="52"/>
      <c r="K50" s="52"/>
      <c r="L50" s="52"/>
      <c r="M50" s="52"/>
      <c r="N50" s="52"/>
      <c r="O50" s="52"/>
      <c r="P50" s="52"/>
      <c r="Q50" s="52"/>
      <c r="R50" s="52"/>
      <c r="S50" s="52"/>
      <c r="T50" s="52"/>
      <c r="U50" s="52"/>
      <c r="V50" s="52"/>
      <c r="W50" s="52"/>
      <c r="X50" s="52"/>
      <c r="Y50" s="52"/>
      <c r="Z50" s="52"/>
      <c r="AA50" s="52"/>
      <c r="AB50" s="52"/>
    </row>
    <row r="51" spans="4:28" ht="13.5" customHeight="1" x14ac:dyDescent="0.2">
      <c r="D51" s="52"/>
      <c r="E51" s="52"/>
      <c r="F51" s="52"/>
      <c r="G51" s="52"/>
      <c r="H51" s="52"/>
      <c r="I51" s="52"/>
      <c r="J51" s="52"/>
      <c r="K51" s="52"/>
      <c r="L51" s="52"/>
      <c r="M51" s="52"/>
      <c r="N51" s="52"/>
      <c r="O51" s="52"/>
      <c r="P51" s="52"/>
      <c r="Q51" s="52"/>
      <c r="R51" s="52"/>
      <c r="S51" s="52"/>
      <c r="T51" s="52"/>
      <c r="U51" s="52"/>
      <c r="V51" s="52"/>
      <c r="W51" s="52"/>
      <c r="X51" s="52"/>
      <c r="Y51" s="52"/>
      <c r="Z51" s="52"/>
      <c r="AA51" s="52"/>
      <c r="AB51" s="52"/>
    </row>
    <row r="52" spans="4:28" ht="13.5" customHeight="1" x14ac:dyDescent="0.2">
      <c r="D52" s="52"/>
      <c r="E52" s="52"/>
      <c r="F52" s="52"/>
      <c r="G52" s="52"/>
      <c r="H52" s="52"/>
      <c r="I52" s="52"/>
      <c r="J52" s="52"/>
      <c r="K52" s="52"/>
      <c r="L52" s="52"/>
      <c r="M52" s="52"/>
      <c r="N52" s="52"/>
      <c r="O52" s="52"/>
      <c r="P52" s="52"/>
      <c r="Q52" s="52"/>
      <c r="R52" s="52"/>
      <c r="S52" s="52"/>
      <c r="T52" s="52"/>
      <c r="U52" s="52"/>
      <c r="V52" s="52"/>
      <c r="W52" s="52"/>
      <c r="X52" s="52"/>
      <c r="Y52" s="52"/>
      <c r="Z52" s="52"/>
      <c r="AA52" s="52"/>
      <c r="AB52" s="52"/>
    </row>
    <row r="53" spans="4:28" ht="13.5" customHeight="1" x14ac:dyDescent="0.2">
      <c r="D53" s="52"/>
      <c r="E53" s="52"/>
      <c r="F53" s="52"/>
      <c r="G53" s="52"/>
      <c r="H53" s="52"/>
      <c r="I53" s="52"/>
      <c r="J53" s="52"/>
      <c r="K53" s="52"/>
      <c r="L53" s="52"/>
      <c r="M53" s="52"/>
      <c r="N53" s="52"/>
      <c r="O53" s="52"/>
      <c r="P53" s="52"/>
      <c r="Q53" s="52"/>
      <c r="R53" s="52"/>
      <c r="S53" s="52"/>
      <c r="T53" s="52"/>
      <c r="U53" s="52"/>
      <c r="V53" s="52"/>
      <c r="W53" s="52"/>
      <c r="X53" s="52"/>
      <c r="Y53" s="52"/>
      <c r="Z53" s="52"/>
      <c r="AA53" s="52"/>
      <c r="AB53" s="52"/>
    </row>
    <row r="54" spans="4:28" ht="13.5" customHeight="1" x14ac:dyDescent="0.2">
      <c r="D54" s="52"/>
      <c r="E54" s="52"/>
      <c r="F54" s="52"/>
      <c r="G54" s="52"/>
      <c r="H54" s="52"/>
      <c r="I54" s="52"/>
      <c r="J54" s="52"/>
      <c r="K54" s="52"/>
      <c r="L54" s="52"/>
      <c r="M54" s="52"/>
      <c r="N54" s="52"/>
      <c r="O54" s="52"/>
      <c r="P54" s="52"/>
      <c r="Q54" s="52"/>
      <c r="R54" s="52"/>
      <c r="S54" s="52"/>
      <c r="T54" s="52"/>
      <c r="U54" s="52"/>
      <c r="V54" s="52"/>
      <c r="W54" s="52"/>
      <c r="X54" s="52"/>
      <c r="Y54" s="52"/>
      <c r="Z54" s="52"/>
      <c r="AA54" s="52"/>
      <c r="AB54" s="52"/>
    </row>
    <row r="55" spans="4:28" ht="13.5" customHeight="1" x14ac:dyDescent="0.2">
      <c r="D55" s="52"/>
      <c r="E55" s="52"/>
      <c r="F55" s="52"/>
      <c r="G55" s="52"/>
      <c r="H55" s="52"/>
      <c r="I55" s="52"/>
      <c r="J55" s="52"/>
      <c r="K55" s="52"/>
      <c r="L55" s="52"/>
      <c r="M55" s="52"/>
      <c r="N55" s="52"/>
      <c r="O55" s="52"/>
      <c r="P55" s="52"/>
      <c r="Q55" s="52"/>
      <c r="R55" s="52"/>
      <c r="S55" s="52"/>
      <c r="T55" s="52"/>
      <c r="U55" s="52"/>
      <c r="V55" s="52"/>
      <c r="W55" s="52"/>
      <c r="X55" s="52"/>
      <c r="Y55" s="52"/>
      <c r="Z55" s="52"/>
      <c r="AA55" s="52"/>
      <c r="AB55" s="52"/>
    </row>
    <row r="56" spans="4:28" ht="13.5" customHeight="1" x14ac:dyDescent="0.2">
      <c r="D56" s="52"/>
      <c r="E56" s="52"/>
      <c r="F56" s="52"/>
      <c r="G56" s="52"/>
      <c r="H56" s="52"/>
      <c r="I56" s="52"/>
      <c r="J56" s="52"/>
      <c r="K56" s="52"/>
      <c r="L56" s="52"/>
      <c r="M56" s="52"/>
      <c r="N56" s="52"/>
      <c r="O56" s="52"/>
      <c r="P56" s="52"/>
      <c r="Q56" s="52"/>
      <c r="R56" s="52"/>
      <c r="S56" s="52"/>
      <c r="T56" s="52"/>
      <c r="U56" s="52"/>
      <c r="V56" s="52"/>
      <c r="W56" s="52"/>
      <c r="X56" s="52"/>
      <c r="Y56" s="52"/>
      <c r="Z56" s="52"/>
      <c r="AA56" s="52"/>
      <c r="AB56" s="52"/>
    </row>
    <row r="57" spans="4:28" ht="13.5" customHeight="1" x14ac:dyDescent="0.2">
      <c r="D57" s="52"/>
      <c r="E57" s="52"/>
      <c r="F57" s="52"/>
      <c r="G57" s="52"/>
      <c r="H57" s="52"/>
      <c r="I57" s="52"/>
      <c r="J57" s="52"/>
      <c r="K57" s="52"/>
      <c r="L57" s="52"/>
      <c r="M57" s="52"/>
      <c r="N57" s="52"/>
      <c r="O57" s="52"/>
      <c r="P57" s="52"/>
      <c r="Q57" s="52"/>
      <c r="R57" s="52"/>
      <c r="S57" s="52"/>
      <c r="T57" s="52"/>
      <c r="U57" s="52"/>
      <c r="V57" s="52"/>
      <c r="W57" s="52"/>
      <c r="X57" s="52"/>
      <c r="Y57" s="52"/>
      <c r="Z57" s="52"/>
      <c r="AA57" s="52"/>
      <c r="AB57" s="52"/>
    </row>
    <row r="58" spans="4:28" ht="13.5" customHeight="1" x14ac:dyDescent="0.2">
      <c r="D58" s="52"/>
      <c r="E58" s="52"/>
      <c r="F58" s="52"/>
      <c r="G58" s="52"/>
      <c r="H58" s="52"/>
      <c r="I58" s="52"/>
      <c r="J58" s="52"/>
      <c r="K58" s="52"/>
      <c r="L58" s="52"/>
      <c r="M58" s="52"/>
      <c r="N58" s="52"/>
      <c r="O58" s="52"/>
      <c r="P58" s="52"/>
      <c r="Q58" s="52"/>
      <c r="R58" s="52"/>
      <c r="S58" s="52"/>
      <c r="T58" s="52"/>
      <c r="U58" s="52"/>
      <c r="V58" s="52"/>
      <c r="W58" s="52"/>
      <c r="X58" s="52"/>
      <c r="Y58" s="52"/>
      <c r="Z58" s="52"/>
      <c r="AA58" s="52"/>
      <c r="AB58" s="52"/>
    </row>
    <row r="59" spans="4:28" ht="13.5" customHeight="1" x14ac:dyDescent="0.2">
      <c r="D59" s="52"/>
      <c r="E59" s="52"/>
      <c r="F59" s="52"/>
      <c r="G59" s="52"/>
      <c r="H59" s="52"/>
      <c r="I59" s="52"/>
      <c r="J59" s="52"/>
      <c r="K59" s="52"/>
      <c r="L59" s="52"/>
      <c r="M59" s="52"/>
      <c r="N59" s="52"/>
      <c r="O59" s="52"/>
      <c r="P59" s="52"/>
      <c r="Q59" s="52"/>
      <c r="R59" s="52"/>
      <c r="S59" s="52"/>
      <c r="T59" s="52"/>
      <c r="U59" s="52"/>
      <c r="V59" s="52"/>
      <c r="W59" s="52"/>
      <c r="X59" s="52"/>
      <c r="Y59" s="52"/>
      <c r="Z59" s="52"/>
      <c r="AA59" s="52"/>
      <c r="AB59" s="52"/>
    </row>
    <row r="60" spans="4:28" ht="13.5" customHeight="1" x14ac:dyDescent="0.2">
      <c r="D60" s="52"/>
      <c r="E60" s="52"/>
      <c r="F60" s="52"/>
      <c r="G60" s="52"/>
      <c r="H60" s="52"/>
      <c r="I60" s="52"/>
      <c r="J60" s="52"/>
      <c r="K60" s="52"/>
      <c r="L60" s="52"/>
      <c r="M60" s="52"/>
      <c r="N60" s="52"/>
      <c r="O60" s="52"/>
      <c r="P60" s="52"/>
      <c r="Q60" s="52"/>
      <c r="R60" s="52"/>
      <c r="S60" s="52"/>
      <c r="T60" s="52"/>
      <c r="U60" s="52"/>
      <c r="V60" s="52"/>
      <c r="W60" s="52"/>
      <c r="X60" s="52"/>
      <c r="Y60" s="52"/>
      <c r="Z60" s="52"/>
      <c r="AA60" s="52"/>
      <c r="AB60" s="52"/>
    </row>
    <row r="61" spans="4:28" ht="13.5" customHeight="1" x14ac:dyDescent="0.2">
      <c r="D61" s="52"/>
      <c r="E61" s="52"/>
      <c r="F61" s="52"/>
      <c r="G61" s="52"/>
      <c r="H61" s="52"/>
      <c r="I61" s="52"/>
      <c r="J61" s="52"/>
      <c r="K61" s="52"/>
      <c r="L61" s="52"/>
      <c r="M61" s="52"/>
      <c r="N61" s="52"/>
      <c r="O61" s="52"/>
      <c r="P61" s="52"/>
      <c r="Q61" s="52"/>
      <c r="R61" s="52"/>
      <c r="S61" s="52"/>
      <c r="T61" s="52"/>
      <c r="U61" s="52"/>
      <c r="V61" s="52"/>
      <c r="W61" s="52"/>
      <c r="X61" s="52"/>
      <c r="Y61" s="52"/>
      <c r="Z61" s="52"/>
      <c r="AA61" s="52"/>
      <c r="AB61" s="52"/>
    </row>
    <row r="62" spans="4:28" ht="13.5" customHeight="1" x14ac:dyDescent="0.2">
      <c r="D62" s="52"/>
      <c r="E62" s="52"/>
      <c r="F62" s="52"/>
      <c r="G62" s="52"/>
      <c r="H62" s="52"/>
      <c r="I62" s="52"/>
      <c r="J62" s="52"/>
      <c r="K62" s="52"/>
      <c r="L62" s="52"/>
      <c r="M62" s="52"/>
      <c r="N62" s="52"/>
      <c r="O62" s="52"/>
      <c r="P62" s="52"/>
      <c r="Q62" s="52"/>
      <c r="R62" s="52"/>
      <c r="S62" s="52"/>
      <c r="T62" s="52"/>
      <c r="U62" s="52"/>
      <c r="V62" s="52"/>
      <c r="W62" s="52"/>
      <c r="X62" s="52"/>
      <c r="Y62" s="52"/>
      <c r="Z62" s="52"/>
      <c r="AA62" s="52"/>
      <c r="AB62" s="52"/>
    </row>
    <row r="63" spans="4:28" ht="13.5" customHeight="1" x14ac:dyDescent="0.2">
      <c r="D63" s="52"/>
      <c r="E63" s="52"/>
      <c r="F63" s="52"/>
      <c r="G63" s="52"/>
      <c r="H63" s="52"/>
      <c r="I63" s="52"/>
      <c r="J63" s="52"/>
      <c r="K63" s="52"/>
      <c r="L63" s="52"/>
      <c r="M63" s="52"/>
      <c r="N63" s="52"/>
      <c r="O63" s="52"/>
      <c r="P63" s="52"/>
      <c r="Q63" s="52"/>
      <c r="R63" s="52"/>
      <c r="S63" s="52"/>
      <c r="T63" s="52"/>
      <c r="U63" s="52"/>
      <c r="V63" s="52"/>
      <c r="W63" s="52"/>
      <c r="X63" s="52"/>
      <c r="Y63" s="52"/>
      <c r="Z63" s="52"/>
      <c r="AA63" s="52"/>
      <c r="AB63" s="52"/>
    </row>
    <row r="64" spans="4:28" ht="13.5" customHeight="1" x14ac:dyDescent="0.2">
      <c r="D64" s="52"/>
      <c r="E64" s="52"/>
      <c r="F64" s="52"/>
      <c r="G64" s="52"/>
      <c r="H64" s="52"/>
      <c r="I64" s="52"/>
      <c r="J64" s="52"/>
      <c r="K64" s="52"/>
      <c r="L64" s="52"/>
      <c r="M64" s="52"/>
      <c r="N64" s="52"/>
      <c r="O64" s="52"/>
      <c r="P64" s="52"/>
      <c r="Q64" s="52"/>
      <c r="R64" s="52"/>
      <c r="S64" s="52"/>
      <c r="T64" s="52"/>
      <c r="U64" s="52"/>
      <c r="V64" s="52"/>
      <c r="W64" s="52"/>
      <c r="X64" s="52"/>
      <c r="Y64" s="52"/>
      <c r="Z64" s="52"/>
      <c r="AA64" s="52"/>
      <c r="AB64" s="52"/>
    </row>
    <row r="65" spans="4:28" ht="13.5" customHeight="1" x14ac:dyDescent="0.2">
      <c r="D65" s="52"/>
      <c r="E65" s="52"/>
      <c r="F65" s="52"/>
      <c r="G65" s="52"/>
      <c r="H65" s="52"/>
      <c r="I65" s="52"/>
      <c r="J65" s="52"/>
      <c r="K65" s="52"/>
      <c r="L65" s="52"/>
      <c r="M65" s="52"/>
      <c r="N65" s="52"/>
      <c r="O65" s="52"/>
      <c r="P65" s="52"/>
      <c r="Q65" s="52"/>
      <c r="R65" s="52"/>
      <c r="S65" s="52"/>
      <c r="T65" s="52"/>
      <c r="U65" s="52"/>
      <c r="V65" s="52"/>
      <c r="W65" s="52"/>
      <c r="X65" s="52"/>
      <c r="Y65" s="52"/>
      <c r="Z65" s="52"/>
      <c r="AA65" s="52"/>
      <c r="AB65" s="52"/>
    </row>
    <row r="66" spans="4:28" ht="13.5" customHeight="1" x14ac:dyDescent="0.2">
      <c r="D66" s="52"/>
      <c r="E66" s="52"/>
      <c r="F66" s="52"/>
      <c r="G66" s="52"/>
      <c r="H66" s="52"/>
      <c r="I66" s="52"/>
      <c r="J66" s="52"/>
      <c r="K66" s="52"/>
      <c r="L66" s="52"/>
      <c r="M66" s="52"/>
      <c r="N66" s="52"/>
      <c r="O66" s="52"/>
      <c r="P66" s="52"/>
      <c r="Q66" s="52"/>
      <c r="R66" s="52"/>
      <c r="S66" s="52"/>
      <c r="T66" s="52"/>
      <c r="U66" s="52"/>
      <c r="V66" s="52"/>
      <c r="W66" s="52"/>
      <c r="X66" s="52"/>
      <c r="Y66" s="52"/>
      <c r="Z66" s="52"/>
      <c r="AA66" s="52"/>
      <c r="AB66" s="52"/>
    </row>
    <row r="67" spans="4:28" ht="13.5" customHeight="1" x14ac:dyDescent="0.2">
      <c r="D67" s="52"/>
      <c r="E67" s="52"/>
      <c r="F67" s="52"/>
      <c r="G67" s="52"/>
      <c r="H67" s="52"/>
      <c r="I67" s="52"/>
      <c r="J67" s="52"/>
      <c r="K67" s="52"/>
      <c r="L67" s="52"/>
      <c r="M67" s="52"/>
      <c r="N67" s="52"/>
      <c r="O67" s="52"/>
      <c r="P67" s="52"/>
      <c r="Q67" s="52"/>
      <c r="R67" s="52"/>
      <c r="S67" s="52"/>
      <c r="T67" s="52"/>
      <c r="U67" s="52"/>
      <c r="V67" s="52"/>
      <c r="W67" s="52"/>
      <c r="X67" s="52"/>
      <c r="Y67" s="52"/>
      <c r="Z67" s="52"/>
      <c r="AA67" s="52"/>
      <c r="AB67" s="52"/>
    </row>
    <row r="68" spans="4:28" ht="13.5" customHeight="1" x14ac:dyDescent="0.2">
      <c r="D68" s="52"/>
      <c r="E68" s="52"/>
      <c r="F68" s="52"/>
      <c r="G68" s="52"/>
      <c r="H68" s="52"/>
      <c r="I68" s="52"/>
      <c r="J68" s="52"/>
      <c r="K68" s="52"/>
      <c r="L68" s="52"/>
      <c r="M68" s="52"/>
      <c r="N68" s="52"/>
      <c r="O68" s="52"/>
      <c r="P68" s="52"/>
      <c r="Q68" s="52"/>
      <c r="R68" s="52"/>
      <c r="S68" s="52"/>
      <c r="T68" s="52"/>
      <c r="U68" s="52"/>
      <c r="V68" s="52"/>
      <c r="W68" s="52"/>
      <c r="X68" s="52"/>
      <c r="Y68" s="52"/>
      <c r="Z68" s="52"/>
      <c r="AA68" s="52"/>
      <c r="AB68" s="52"/>
    </row>
    <row r="69" spans="4:28" ht="13.5" customHeight="1" x14ac:dyDescent="0.2">
      <c r="D69" s="52"/>
      <c r="E69" s="52"/>
      <c r="F69" s="52"/>
      <c r="G69" s="52"/>
      <c r="H69" s="52"/>
      <c r="I69" s="52"/>
      <c r="J69" s="52"/>
      <c r="K69" s="52"/>
      <c r="L69" s="52"/>
      <c r="M69" s="52"/>
      <c r="N69" s="52"/>
      <c r="O69" s="52"/>
      <c r="P69" s="52"/>
      <c r="Q69" s="52"/>
      <c r="R69" s="52"/>
      <c r="S69" s="52"/>
      <c r="T69" s="52"/>
      <c r="U69" s="52"/>
      <c r="V69" s="52"/>
      <c r="W69" s="52"/>
      <c r="X69" s="52"/>
      <c r="Y69" s="52"/>
      <c r="Z69" s="52"/>
      <c r="AA69" s="52"/>
      <c r="AB69" s="52"/>
    </row>
    <row r="70" spans="4:28" ht="13.5" customHeight="1" x14ac:dyDescent="0.2">
      <c r="D70" s="52"/>
      <c r="E70" s="52"/>
      <c r="F70" s="52"/>
      <c r="G70" s="52"/>
      <c r="H70" s="52"/>
      <c r="I70" s="52"/>
      <c r="J70" s="52"/>
      <c r="K70" s="52"/>
      <c r="L70" s="52"/>
      <c r="M70" s="52"/>
      <c r="N70" s="52"/>
      <c r="O70" s="52"/>
      <c r="P70" s="52"/>
      <c r="Q70" s="52"/>
      <c r="R70" s="52"/>
      <c r="S70" s="52"/>
      <c r="T70" s="52"/>
      <c r="U70" s="52"/>
      <c r="V70" s="52"/>
      <c r="W70" s="52"/>
      <c r="X70" s="52"/>
      <c r="Y70" s="52"/>
      <c r="Z70" s="52"/>
      <c r="AA70" s="52"/>
      <c r="AB70" s="52"/>
    </row>
    <row r="71" spans="4:28" ht="13.5" customHeight="1" x14ac:dyDescent="0.2">
      <c r="D71" s="52"/>
      <c r="E71" s="52"/>
      <c r="F71" s="52"/>
      <c r="G71" s="52"/>
      <c r="H71" s="52"/>
      <c r="I71" s="52"/>
      <c r="J71" s="52"/>
      <c r="K71" s="52"/>
      <c r="L71" s="52"/>
      <c r="M71" s="52"/>
      <c r="N71" s="52"/>
      <c r="O71" s="52"/>
      <c r="P71" s="52"/>
      <c r="Q71" s="52"/>
      <c r="R71" s="52"/>
      <c r="S71" s="52"/>
      <c r="T71" s="52"/>
      <c r="U71" s="52"/>
      <c r="V71" s="52"/>
      <c r="W71" s="52"/>
      <c r="X71" s="52"/>
      <c r="Y71" s="52"/>
      <c r="Z71" s="52"/>
      <c r="AA71" s="52"/>
      <c r="AB71" s="52"/>
    </row>
    <row r="72" spans="4:28" ht="13.5" customHeight="1" x14ac:dyDescent="0.2">
      <c r="D72" s="52"/>
      <c r="E72" s="52"/>
      <c r="F72" s="52"/>
      <c r="G72" s="52"/>
      <c r="H72" s="52"/>
      <c r="I72" s="52"/>
      <c r="J72" s="52"/>
      <c r="K72" s="52"/>
      <c r="L72" s="52"/>
      <c r="M72" s="52"/>
      <c r="N72" s="52"/>
      <c r="O72" s="52"/>
      <c r="P72" s="52"/>
      <c r="Q72" s="52"/>
      <c r="R72" s="52"/>
      <c r="S72" s="52"/>
      <c r="T72" s="52"/>
      <c r="U72" s="52"/>
      <c r="V72" s="52"/>
      <c r="W72" s="52"/>
      <c r="X72" s="52"/>
      <c r="Y72" s="52"/>
      <c r="Z72" s="52"/>
      <c r="AA72" s="52"/>
      <c r="AB72" s="52"/>
    </row>
    <row r="73" spans="4:28" ht="13.5" customHeight="1" x14ac:dyDescent="0.2">
      <c r="D73" s="52"/>
      <c r="E73" s="52"/>
      <c r="F73" s="52"/>
      <c r="G73" s="52"/>
      <c r="H73" s="52"/>
      <c r="I73" s="52"/>
      <c r="J73" s="52"/>
      <c r="K73" s="52"/>
      <c r="L73" s="52"/>
      <c r="M73" s="52"/>
      <c r="N73" s="52"/>
      <c r="O73" s="52"/>
      <c r="P73" s="52"/>
      <c r="Q73" s="52"/>
      <c r="R73" s="52"/>
      <c r="S73" s="52"/>
      <c r="T73" s="52"/>
      <c r="U73" s="52"/>
      <c r="V73" s="52"/>
      <c r="W73" s="52"/>
      <c r="X73" s="52"/>
      <c r="Y73" s="52"/>
      <c r="Z73" s="52"/>
      <c r="AA73" s="52"/>
      <c r="AB73" s="52"/>
    </row>
    <row r="74" spans="4:28" ht="13.5" customHeight="1" x14ac:dyDescent="0.2">
      <c r="D74" s="52"/>
      <c r="E74" s="52"/>
      <c r="F74" s="52"/>
      <c r="G74" s="52"/>
      <c r="H74" s="52"/>
      <c r="I74" s="52"/>
      <c r="J74" s="52"/>
      <c r="K74" s="52"/>
      <c r="L74" s="52"/>
      <c r="M74" s="52"/>
      <c r="N74" s="52"/>
      <c r="O74" s="52"/>
      <c r="P74" s="52"/>
      <c r="Q74" s="52"/>
      <c r="R74" s="52"/>
      <c r="S74" s="52"/>
      <c r="T74" s="52"/>
      <c r="U74" s="52"/>
      <c r="V74" s="52"/>
      <c r="W74" s="52"/>
      <c r="X74" s="52"/>
      <c r="Y74" s="52"/>
      <c r="Z74" s="52"/>
      <c r="AA74" s="52"/>
      <c r="AB74" s="52"/>
    </row>
    <row r="75" spans="4:28" ht="13.5" customHeight="1" x14ac:dyDescent="0.2">
      <c r="D75" s="52"/>
      <c r="E75" s="52"/>
      <c r="F75" s="52"/>
      <c r="G75" s="52"/>
      <c r="H75" s="52"/>
      <c r="I75" s="52"/>
      <c r="J75" s="52"/>
      <c r="K75" s="52"/>
      <c r="L75" s="52"/>
      <c r="M75" s="52"/>
      <c r="N75" s="52"/>
      <c r="O75" s="52"/>
      <c r="P75" s="52"/>
      <c r="Q75" s="52"/>
      <c r="R75" s="52"/>
      <c r="S75" s="52"/>
      <c r="T75" s="52"/>
      <c r="U75" s="52"/>
      <c r="V75" s="52"/>
      <c r="W75" s="52"/>
      <c r="X75" s="52"/>
      <c r="Y75" s="52"/>
      <c r="Z75" s="52"/>
      <c r="AA75" s="52"/>
      <c r="AB75" s="52"/>
    </row>
    <row r="76" spans="4:28" ht="13.5" customHeight="1" x14ac:dyDescent="0.2">
      <c r="D76" s="52"/>
      <c r="E76" s="52"/>
      <c r="F76" s="52"/>
      <c r="G76" s="52"/>
      <c r="H76" s="52"/>
      <c r="I76" s="52"/>
      <c r="J76" s="52"/>
      <c r="K76" s="52"/>
      <c r="L76" s="52"/>
      <c r="M76" s="52"/>
      <c r="N76" s="52"/>
      <c r="O76" s="52"/>
      <c r="P76" s="52"/>
      <c r="Q76" s="52"/>
      <c r="R76" s="52"/>
      <c r="S76" s="52"/>
      <c r="T76" s="52"/>
      <c r="U76" s="52"/>
      <c r="V76" s="52"/>
      <c r="W76" s="52"/>
      <c r="X76" s="52"/>
      <c r="Y76" s="52"/>
      <c r="Z76" s="52"/>
      <c r="AA76" s="52"/>
      <c r="AB76" s="52"/>
    </row>
    <row r="77" spans="4:28" ht="13.5" customHeight="1" x14ac:dyDescent="0.2">
      <c r="D77" s="52"/>
      <c r="E77" s="52"/>
      <c r="F77" s="52"/>
      <c r="G77" s="52"/>
      <c r="H77" s="52"/>
      <c r="I77" s="52"/>
      <c r="J77" s="52"/>
      <c r="K77" s="52"/>
      <c r="L77" s="52"/>
      <c r="M77" s="52"/>
      <c r="N77" s="52"/>
      <c r="O77" s="52"/>
      <c r="P77" s="52"/>
      <c r="Q77" s="52"/>
      <c r="R77" s="52"/>
      <c r="S77" s="52"/>
      <c r="T77" s="52"/>
      <c r="U77" s="52"/>
      <c r="V77" s="52"/>
      <c r="W77" s="52"/>
      <c r="X77" s="52"/>
      <c r="Y77" s="52"/>
      <c r="Z77" s="52"/>
      <c r="AA77" s="52"/>
      <c r="AB77" s="52"/>
    </row>
    <row r="78" spans="4:28" ht="13.5" customHeight="1" x14ac:dyDescent="0.2">
      <c r="D78" s="52"/>
      <c r="E78" s="52"/>
      <c r="F78" s="52"/>
      <c r="G78" s="52"/>
      <c r="H78" s="52"/>
      <c r="I78" s="52"/>
      <c r="J78" s="52"/>
      <c r="K78" s="52"/>
      <c r="L78" s="52"/>
      <c r="M78" s="52"/>
      <c r="N78" s="52"/>
      <c r="O78" s="52"/>
      <c r="P78" s="52"/>
      <c r="Q78" s="52"/>
      <c r="R78" s="52"/>
      <c r="S78" s="52"/>
      <c r="T78" s="52"/>
      <c r="U78" s="52"/>
      <c r="V78" s="52"/>
      <c r="W78" s="52"/>
      <c r="X78" s="52"/>
      <c r="Y78" s="52"/>
      <c r="Z78" s="52"/>
      <c r="AA78" s="52"/>
      <c r="AB78" s="52"/>
    </row>
    <row r="79" spans="4:28" ht="13.5" customHeight="1" x14ac:dyDescent="0.2">
      <c r="D79" s="52"/>
      <c r="E79" s="52"/>
      <c r="F79" s="52"/>
      <c r="G79" s="52"/>
      <c r="H79" s="52"/>
      <c r="I79" s="52"/>
      <c r="J79" s="52"/>
      <c r="K79" s="52"/>
      <c r="L79" s="52"/>
      <c r="M79" s="52"/>
      <c r="N79" s="52"/>
      <c r="O79" s="52"/>
      <c r="P79" s="52"/>
      <c r="Q79" s="52"/>
      <c r="R79" s="52"/>
      <c r="S79" s="52"/>
      <c r="T79" s="52"/>
      <c r="U79" s="52"/>
      <c r="V79" s="52"/>
      <c r="W79" s="52"/>
      <c r="X79" s="52"/>
      <c r="Y79" s="52"/>
      <c r="Z79" s="52"/>
      <c r="AA79" s="52"/>
      <c r="AB79" s="52"/>
    </row>
    <row r="80" spans="4:28" ht="13.5" customHeight="1" x14ac:dyDescent="0.2">
      <c r="D80" s="52"/>
      <c r="E80" s="52"/>
      <c r="F80" s="52"/>
      <c r="G80" s="52"/>
      <c r="H80" s="52"/>
      <c r="I80" s="52"/>
      <c r="J80" s="52"/>
      <c r="K80" s="52"/>
      <c r="L80" s="52"/>
      <c r="M80" s="52"/>
      <c r="N80" s="52"/>
      <c r="O80" s="52"/>
      <c r="P80" s="52"/>
      <c r="Q80" s="52"/>
      <c r="R80" s="52"/>
      <c r="S80" s="52"/>
      <c r="T80" s="52"/>
      <c r="U80" s="52"/>
      <c r="V80" s="52"/>
      <c r="W80" s="52"/>
      <c r="X80" s="52"/>
      <c r="Y80" s="52"/>
      <c r="Z80" s="52"/>
      <c r="AA80" s="52"/>
      <c r="AB80" s="52"/>
    </row>
    <row r="81" spans="4:28" ht="13.5" customHeight="1" x14ac:dyDescent="0.2">
      <c r="D81" s="52"/>
      <c r="E81" s="52"/>
      <c r="F81" s="52"/>
      <c r="G81" s="52"/>
      <c r="H81" s="52"/>
      <c r="I81" s="52"/>
      <c r="J81" s="52"/>
      <c r="K81" s="52"/>
      <c r="L81" s="52"/>
      <c r="M81" s="52"/>
      <c r="N81" s="52"/>
      <c r="O81" s="52"/>
      <c r="P81" s="52"/>
      <c r="Q81" s="52"/>
      <c r="R81" s="52"/>
      <c r="S81" s="52"/>
      <c r="T81" s="52"/>
      <c r="U81" s="52"/>
      <c r="V81" s="52"/>
      <c r="W81" s="52"/>
      <c r="X81" s="52"/>
      <c r="Y81" s="52"/>
      <c r="Z81" s="52"/>
      <c r="AA81" s="52"/>
      <c r="AB81" s="52"/>
    </row>
    <row r="82" spans="4:28" ht="13.5" customHeight="1" x14ac:dyDescent="0.2">
      <c r="D82" s="52"/>
      <c r="E82" s="52"/>
      <c r="F82" s="52"/>
      <c r="G82" s="52"/>
      <c r="H82" s="52"/>
      <c r="I82" s="52"/>
      <c r="J82" s="52"/>
      <c r="K82" s="52"/>
      <c r="L82" s="52"/>
      <c r="M82" s="52"/>
      <c r="N82" s="52"/>
      <c r="O82" s="52"/>
      <c r="P82" s="52"/>
      <c r="Q82" s="52"/>
      <c r="R82" s="52"/>
      <c r="S82" s="52"/>
      <c r="T82" s="52"/>
      <c r="U82" s="52"/>
      <c r="V82" s="52"/>
      <c r="W82" s="52"/>
      <c r="X82" s="52"/>
      <c r="Y82" s="52"/>
      <c r="Z82" s="52"/>
      <c r="AA82" s="52"/>
      <c r="AB82" s="52"/>
    </row>
    <row r="83" spans="4:28" ht="13.5" customHeight="1" x14ac:dyDescent="0.2">
      <c r="D83" s="52"/>
      <c r="E83" s="52"/>
      <c r="F83" s="52"/>
      <c r="G83" s="52"/>
      <c r="H83" s="52"/>
      <c r="I83" s="52"/>
      <c r="J83" s="52"/>
      <c r="K83" s="52"/>
      <c r="L83" s="52"/>
      <c r="M83" s="52"/>
      <c r="N83" s="52"/>
      <c r="O83" s="52"/>
      <c r="P83" s="52"/>
      <c r="Q83" s="52"/>
      <c r="R83" s="52"/>
      <c r="S83" s="52"/>
      <c r="T83" s="52"/>
      <c r="U83" s="52"/>
      <c r="V83" s="52"/>
      <c r="W83" s="52"/>
      <c r="X83" s="52"/>
      <c r="Y83" s="52"/>
      <c r="Z83" s="52"/>
      <c r="AA83" s="52"/>
      <c r="AB83" s="52"/>
    </row>
    <row r="84" spans="4:28" ht="13.5" customHeight="1" x14ac:dyDescent="0.2">
      <c r="D84" s="52"/>
      <c r="E84" s="52"/>
      <c r="F84" s="52"/>
      <c r="G84" s="52"/>
      <c r="H84" s="52"/>
      <c r="I84" s="52"/>
      <c r="J84" s="52"/>
      <c r="K84" s="52"/>
      <c r="L84" s="52"/>
      <c r="M84" s="52"/>
      <c r="N84" s="52"/>
      <c r="O84" s="52"/>
      <c r="P84" s="52"/>
      <c r="Q84" s="52"/>
      <c r="R84" s="52"/>
      <c r="S84" s="52"/>
      <c r="T84" s="52"/>
      <c r="U84" s="52"/>
      <c r="V84" s="52"/>
      <c r="W84" s="52"/>
      <c r="X84" s="52"/>
      <c r="Y84" s="52"/>
      <c r="Z84" s="52"/>
      <c r="AA84" s="52"/>
      <c r="AB84" s="52"/>
    </row>
    <row r="85" spans="4:28" ht="13.5" customHeight="1" x14ac:dyDescent="0.2"/>
    <row r="86" spans="4:28" ht="13.5" customHeight="1" x14ac:dyDescent="0.2"/>
    <row r="87" spans="4:28" ht="13.5" customHeight="1" x14ac:dyDescent="0.2"/>
    <row r="88" spans="4:28" ht="13.5" customHeight="1" x14ac:dyDescent="0.2"/>
    <row r="89" spans="4:28" ht="13.5" customHeight="1" x14ac:dyDescent="0.2"/>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3"/>
  <sheetViews>
    <sheetView view="pageBreakPreview" zoomScale="80" zoomScaleNormal="80" zoomScaleSheetLayoutView="80" workbookViewId="0">
      <selection activeCell="R12" sqref="R12"/>
    </sheetView>
  </sheetViews>
  <sheetFormatPr baseColWidth="10" defaultColWidth="10" defaultRowHeight="12.75" x14ac:dyDescent="0.2"/>
  <cols>
    <col min="1" max="1" width="3.5" style="1" customWidth="1"/>
    <col min="2" max="2" width="16"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21" width="17"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21" s="2" customFormat="1" ht="48" customHeight="1" x14ac:dyDescent="0.2">
      <c r="B1" s="49" t="s">
        <v>0</v>
      </c>
      <c r="C1" s="49"/>
      <c r="D1" s="49"/>
      <c r="E1" s="49"/>
      <c r="F1" s="49"/>
      <c r="G1" s="49"/>
      <c r="H1" s="49"/>
      <c r="I1" s="49"/>
      <c r="J1" s="49"/>
      <c r="K1" s="49"/>
      <c r="L1" s="49"/>
      <c r="M1" s="3" t="s">
        <v>1</v>
      </c>
    </row>
    <row r="2" spans="1:21" ht="13.5" customHeight="1" thickBot="1" x14ac:dyDescent="0.25"/>
    <row r="3" spans="1:21" ht="13.5" customHeight="1" thickTop="1" thickBot="1" x14ac:dyDescent="0.25">
      <c r="B3" s="4" t="s">
        <v>5</v>
      </c>
      <c r="C3" s="5"/>
      <c r="D3" s="5"/>
      <c r="E3" s="5"/>
      <c r="F3" s="5"/>
      <c r="G3" s="5"/>
      <c r="H3" s="6"/>
      <c r="I3" s="6"/>
      <c r="J3" s="6"/>
      <c r="K3" s="6"/>
      <c r="L3" s="6"/>
      <c r="M3" s="6"/>
      <c r="N3" s="6"/>
      <c r="O3" s="6"/>
      <c r="P3" s="6"/>
      <c r="Q3" s="6"/>
      <c r="R3" s="6"/>
      <c r="S3" s="6"/>
      <c r="T3" s="6"/>
      <c r="U3" s="7"/>
    </row>
    <row r="4" spans="1:21" ht="51.75" customHeight="1" thickTop="1" x14ac:dyDescent="0.2">
      <c r="B4" s="8" t="s">
        <v>6</v>
      </c>
      <c r="C4" s="9" t="s">
        <v>7</v>
      </c>
      <c r="D4" s="92" t="s">
        <v>8</v>
      </c>
      <c r="E4" s="92"/>
      <c r="F4" s="92"/>
      <c r="G4" s="92"/>
      <c r="H4" s="92"/>
      <c r="I4" s="10"/>
      <c r="J4" s="11" t="s">
        <v>9</v>
      </c>
      <c r="K4" s="12" t="s">
        <v>10</v>
      </c>
      <c r="L4" s="93" t="s">
        <v>11</v>
      </c>
      <c r="M4" s="93"/>
      <c r="N4" s="93"/>
      <c r="O4" s="93"/>
      <c r="P4" s="11" t="s">
        <v>12</v>
      </c>
      <c r="Q4" s="93" t="s">
        <v>13</v>
      </c>
      <c r="R4" s="93"/>
      <c r="S4" s="11" t="s">
        <v>14</v>
      </c>
      <c r="T4" s="93" t="s">
        <v>15</v>
      </c>
      <c r="U4" s="94"/>
    </row>
    <row r="5" spans="1:21" ht="15.75" customHeight="1" x14ac:dyDescent="0.2">
      <c r="B5" s="95" t="s">
        <v>16</v>
      </c>
      <c r="C5" s="96"/>
      <c r="D5" s="96"/>
      <c r="E5" s="96"/>
      <c r="F5" s="96"/>
      <c r="G5" s="96"/>
      <c r="H5" s="96"/>
      <c r="I5" s="96"/>
      <c r="J5" s="96"/>
      <c r="K5" s="96"/>
      <c r="L5" s="96"/>
      <c r="M5" s="96"/>
      <c r="N5" s="96"/>
      <c r="O5" s="96"/>
      <c r="P5" s="96"/>
      <c r="Q5" s="96"/>
      <c r="R5" s="96"/>
      <c r="S5" s="96"/>
      <c r="T5" s="96"/>
      <c r="U5" s="97"/>
    </row>
    <row r="6" spans="1:21" ht="37.5" customHeight="1" thickBot="1" x14ac:dyDescent="0.25">
      <c r="B6" s="13" t="s">
        <v>17</v>
      </c>
      <c r="C6" s="74" t="s">
        <v>18</v>
      </c>
      <c r="D6" s="74"/>
      <c r="E6" s="74"/>
      <c r="F6" s="74"/>
      <c r="G6" s="74"/>
      <c r="H6" s="14"/>
      <c r="I6" s="14"/>
      <c r="J6" s="14" t="s">
        <v>19</v>
      </c>
      <c r="K6" s="74" t="s">
        <v>20</v>
      </c>
      <c r="L6" s="74"/>
      <c r="M6" s="74"/>
      <c r="N6" s="15"/>
      <c r="O6" s="16" t="s">
        <v>21</v>
      </c>
      <c r="P6" s="74" t="s">
        <v>22</v>
      </c>
      <c r="Q6" s="74"/>
      <c r="R6" s="17"/>
      <c r="S6" s="16" t="s">
        <v>23</v>
      </c>
      <c r="T6" s="74" t="s">
        <v>24</v>
      </c>
      <c r="U6" s="75"/>
    </row>
    <row r="7" spans="1:21" ht="14.25" customHeight="1" thickTop="1" thickBot="1" x14ac:dyDescent="0.25">
      <c r="B7" s="4" t="s">
        <v>25</v>
      </c>
      <c r="C7" s="5"/>
      <c r="D7" s="5"/>
      <c r="E7" s="5"/>
      <c r="F7" s="5"/>
      <c r="G7" s="5"/>
      <c r="H7" s="6"/>
      <c r="I7" s="6"/>
      <c r="J7" s="6"/>
      <c r="K7" s="6"/>
      <c r="L7" s="6"/>
      <c r="M7" s="6"/>
      <c r="N7" s="6"/>
      <c r="O7" s="6"/>
      <c r="P7" s="6"/>
      <c r="Q7" s="6"/>
      <c r="R7" s="6"/>
      <c r="S7" s="6"/>
      <c r="T7" s="6"/>
      <c r="U7" s="7"/>
    </row>
    <row r="8" spans="1:21" ht="16.5" customHeight="1" thickTop="1" x14ac:dyDescent="0.2">
      <c r="B8" s="76" t="s">
        <v>26</v>
      </c>
      <c r="C8" s="79" t="s">
        <v>27</v>
      </c>
      <c r="D8" s="79"/>
      <c r="E8" s="79"/>
      <c r="F8" s="79"/>
      <c r="G8" s="79"/>
      <c r="H8" s="80"/>
      <c r="I8" s="85" t="s">
        <v>28</v>
      </c>
      <c r="J8" s="86"/>
      <c r="K8" s="86"/>
      <c r="L8" s="86"/>
      <c r="M8" s="86"/>
      <c r="N8" s="86"/>
      <c r="O8" s="86"/>
      <c r="P8" s="86"/>
      <c r="Q8" s="86"/>
      <c r="R8" s="86"/>
      <c r="S8" s="87"/>
      <c r="T8" s="88" t="s">
        <v>29</v>
      </c>
      <c r="U8" s="89"/>
    </row>
    <row r="9" spans="1:21" ht="19.5" customHeight="1" x14ac:dyDescent="0.2">
      <c r="B9" s="77"/>
      <c r="C9" s="81"/>
      <c r="D9" s="81"/>
      <c r="E9" s="81"/>
      <c r="F9" s="81"/>
      <c r="G9" s="81"/>
      <c r="H9" s="82"/>
      <c r="I9" s="90" t="s">
        <v>30</v>
      </c>
      <c r="J9" s="68"/>
      <c r="K9" s="68"/>
      <c r="L9" s="68" t="s">
        <v>31</v>
      </c>
      <c r="M9" s="68"/>
      <c r="N9" s="68"/>
      <c r="O9" s="68"/>
      <c r="P9" s="68" t="s">
        <v>32</v>
      </c>
      <c r="Q9" s="68" t="s">
        <v>33</v>
      </c>
      <c r="R9" s="70" t="s">
        <v>34</v>
      </c>
      <c r="S9" s="71"/>
      <c r="T9" s="68" t="s">
        <v>35</v>
      </c>
      <c r="U9" s="72" t="s">
        <v>36</v>
      </c>
    </row>
    <row r="10" spans="1:21" ht="26.25" customHeight="1" thickBot="1" x14ac:dyDescent="0.25">
      <c r="B10" s="78"/>
      <c r="C10" s="83"/>
      <c r="D10" s="83"/>
      <c r="E10" s="83"/>
      <c r="F10" s="83"/>
      <c r="G10" s="83"/>
      <c r="H10" s="84"/>
      <c r="I10" s="91"/>
      <c r="J10" s="69"/>
      <c r="K10" s="69"/>
      <c r="L10" s="69"/>
      <c r="M10" s="69"/>
      <c r="N10" s="69"/>
      <c r="O10" s="69"/>
      <c r="P10" s="69"/>
      <c r="Q10" s="69"/>
      <c r="R10" s="19" t="s">
        <v>37</v>
      </c>
      <c r="S10" s="20" t="s">
        <v>38</v>
      </c>
      <c r="T10" s="69"/>
      <c r="U10" s="73"/>
    </row>
    <row r="11" spans="1:21" ht="75" customHeight="1" thickTop="1" x14ac:dyDescent="0.2">
      <c r="A11" s="21"/>
      <c r="B11" s="22" t="s">
        <v>39</v>
      </c>
      <c r="C11" s="67" t="s">
        <v>40</v>
      </c>
      <c r="D11" s="67"/>
      <c r="E11" s="67"/>
      <c r="F11" s="67"/>
      <c r="G11" s="67"/>
      <c r="H11" s="67"/>
      <c r="I11" s="67" t="s">
        <v>41</v>
      </c>
      <c r="J11" s="67"/>
      <c r="K11" s="67"/>
      <c r="L11" s="67" t="s">
        <v>42</v>
      </c>
      <c r="M11" s="67"/>
      <c r="N11" s="67"/>
      <c r="O11" s="67"/>
      <c r="P11" s="23" t="s">
        <v>43</v>
      </c>
      <c r="Q11" s="23" t="s">
        <v>44</v>
      </c>
      <c r="R11" s="24" t="s">
        <v>45</v>
      </c>
      <c r="S11" s="24" t="s">
        <v>45</v>
      </c>
      <c r="T11" s="24">
        <v>0</v>
      </c>
      <c r="U11" s="25">
        <f>0</f>
        <v>0</v>
      </c>
    </row>
    <row r="12" spans="1:21" ht="75" customHeight="1" thickBot="1" x14ac:dyDescent="0.25">
      <c r="A12" s="21"/>
      <c r="B12" s="26" t="s">
        <v>46</v>
      </c>
      <c r="C12" s="66" t="s">
        <v>46</v>
      </c>
      <c r="D12" s="66"/>
      <c r="E12" s="66"/>
      <c r="F12" s="66"/>
      <c r="G12" s="66"/>
      <c r="H12" s="66"/>
      <c r="I12" s="66" t="s">
        <v>47</v>
      </c>
      <c r="J12" s="66"/>
      <c r="K12" s="66"/>
      <c r="L12" s="66" t="s">
        <v>48</v>
      </c>
      <c r="M12" s="66"/>
      <c r="N12" s="66"/>
      <c r="O12" s="66"/>
      <c r="P12" s="27" t="s">
        <v>43</v>
      </c>
      <c r="Q12" s="27" t="s">
        <v>49</v>
      </c>
      <c r="R12" s="27">
        <v>85.8</v>
      </c>
      <c r="S12" s="27">
        <v>85.8</v>
      </c>
      <c r="T12" s="27">
        <v>99.26</v>
      </c>
      <c r="U12" s="28">
        <f>115.69</f>
        <v>115.69</v>
      </c>
    </row>
    <row r="13" spans="1:21" ht="97.5" customHeight="1" thickTop="1" thickBot="1" x14ac:dyDescent="0.25">
      <c r="A13" s="21"/>
      <c r="B13" s="22" t="s">
        <v>50</v>
      </c>
      <c r="C13" s="67" t="s">
        <v>51</v>
      </c>
      <c r="D13" s="67"/>
      <c r="E13" s="67"/>
      <c r="F13" s="67"/>
      <c r="G13" s="67"/>
      <c r="H13" s="67"/>
      <c r="I13" s="67" t="s">
        <v>52</v>
      </c>
      <c r="J13" s="67"/>
      <c r="K13" s="67"/>
      <c r="L13" s="67" t="s">
        <v>53</v>
      </c>
      <c r="M13" s="67"/>
      <c r="N13" s="67"/>
      <c r="O13" s="67"/>
      <c r="P13" s="23" t="s">
        <v>54</v>
      </c>
      <c r="Q13" s="23" t="s">
        <v>55</v>
      </c>
      <c r="R13" s="24" t="s">
        <v>45</v>
      </c>
      <c r="S13" s="24">
        <v>1</v>
      </c>
      <c r="T13" s="24">
        <v>1</v>
      </c>
      <c r="U13" s="25">
        <f>100</f>
        <v>100</v>
      </c>
    </row>
    <row r="14" spans="1:21" ht="92.25" customHeight="1" thickTop="1" x14ac:dyDescent="0.2">
      <c r="A14" s="21"/>
      <c r="B14" s="22" t="s">
        <v>56</v>
      </c>
      <c r="C14" s="67" t="s">
        <v>57</v>
      </c>
      <c r="D14" s="67"/>
      <c r="E14" s="67"/>
      <c r="F14" s="67"/>
      <c r="G14" s="67"/>
      <c r="H14" s="67"/>
      <c r="I14" s="67" t="s">
        <v>58</v>
      </c>
      <c r="J14" s="67"/>
      <c r="K14" s="67"/>
      <c r="L14" s="67" t="s">
        <v>59</v>
      </c>
      <c r="M14" s="67"/>
      <c r="N14" s="67"/>
      <c r="O14" s="67"/>
      <c r="P14" s="23" t="s">
        <v>43</v>
      </c>
      <c r="Q14" s="23" t="s">
        <v>60</v>
      </c>
      <c r="R14" s="23">
        <v>81.010000000000005</v>
      </c>
      <c r="S14" s="23">
        <v>81.010000000000005</v>
      </c>
      <c r="T14" s="23">
        <v>92.71</v>
      </c>
      <c r="U14" s="25">
        <f>114.44</f>
        <v>114.44</v>
      </c>
    </row>
    <row r="15" spans="1:21" ht="75" customHeight="1" x14ac:dyDescent="0.2">
      <c r="A15" s="21"/>
      <c r="B15" s="26" t="s">
        <v>46</v>
      </c>
      <c r="C15" s="66" t="s">
        <v>61</v>
      </c>
      <c r="D15" s="66"/>
      <c r="E15" s="66"/>
      <c r="F15" s="66"/>
      <c r="G15" s="66"/>
      <c r="H15" s="66"/>
      <c r="I15" s="66" t="s">
        <v>62</v>
      </c>
      <c r="J15" s="66"/>
      <c r="K15" s="66"/>
      <c r="L15" s="66" t="s">
        <v>63</v>
      </c>
      <c r="M15" s="66"/>
      <c r="N15" s="66"/>
      <c r="O15" s="66"/>
      <c r="P15" s="27" t="s">
        <v>43</v>
      </c>
      <c r="Q15" s="27" t="s">
        <v>64</v>
      </c>
      <c r="R15" s="27">
        <v>100</v>
      </c>
      <c r="S15" s="27">
        <v>100</v>
      </c>
      <c r="T15" s="27">
        <v>100</v>
      </c>
      <c r="U15" s="28">
        <f>100</f>
        <v>100</v>
      </c>
    </row>
    <row r="16" spans="1:21" ht="109.5" customHeight="1" x14ac:dyDescent="0.2">
      <c r="A16" s="21"/>
      <c r="B16" s="26" t="s">
        <v>46</v>
      </c>
      <c r="C16" s="66" t="s">
        <v>65</v>
      </c>
      <c r="D16" s="66"/>
      <c r="E16" s="66"/>
      <c r="F16" s="66"/>
      <c r="G16" s="66"/>
      <c r="H16" s="66"/>
      <c r="I16" s="66" t="s">
        <v>66</v>
      </c>
      <c r="J16" s="66"/>
      <c r="K16" s="66"/>
      <c r="L16" s="66" t="s">
        <v>67</v>
      </c>
      <c r="M16" s="66"/>
      <c r="N16" s="66"/>
      <c r="O16" s="66"/>
      <c r="P16" s="27" t="s">
        <v>43</v>
      </c>
      <c r="Q16" s="27" t="s">
        <v>64</v>
      </c>
      <c r="R16" s="27">
        <v>30</v>
      </c>
      <c r="S16" s="27">
        <v>30</v>
      </c>
      <c r="T16" s="27">
        <v>41.95</v>
      </c>
      <c r="U16" s="28">
        <f>139.83</f>
        <v>139.83000000000001</v>
      </c>
    </row>
    <row r="17" spans="1:22" ht="75" customHeight="1" x14ac:dyDescent="0.2">
      <c r="A17" s="21"/>
      <c r="B17" s="26" t="s">
        <v>46</v>
      </c>
      <c r="C17" s="66" t="s">
        <v>68</v>
      </c>
      <c r="D17" s="66"/>
      <c r="E17" s="66"/>
      <c r="F17" s="66"/>
      <c r="G17" s="66"/>
      <c r="H17" s="66"/>
      <c r="I17" s="66" t="s">
        <v>69</v>
      </c>
      <c r="J17" s="66"/>
      <c r="K17" s="66"/>
      <c r="L17" s="66" t="s">
        <v>70</v>
      </c>
      <c r="M17" s="66"/>
      <c r="N17" s="66"/>
      <c r="O17" s="66"/>
      <c r="P17" s="27" t="s">
        <v>43</v>
      </c>
      <c r="Q17" s="27" t="s">
        <v>71</v>
      </c>
      <c r="R17" s="27">
        <v>100</v>
      </c>
      <c r="S17" s="27">
        <v>100</v>
      </c>
      <c r="T17" s="27">
        <v>63.3</v>
      </c>
      <c r="U17" s="28">
        <f>63.3</f>
        <v>63.3</v>
      </c>
    </row>
    <row r="18" spans="1:22" ht="75" customHeight="1" thickBot="1" x14ac:dyDescent="0.25">
      <c r="A18" s="21"/>
      <c r="B18" s="26" t="s">
        <v>46</v>
      </c>
      <c r="C18" s="66" t="s">
        <v>72</v>
      </c>
      <c r="D18" s="66"/>
      <c r="E18" s="66"/>
      <c r="F18" s="66"/>
      <c r="G18" s="66"/>
      <c r="H18" s="66"/>
      <c r="I18" s="66" t="s">
        <v>73</v>
      </c>
      <c r="J18" s="66"/>
      <c r="K18" s="66"/>
      <c r="L18" s="66" t="s">
        <v>74</v>
      </c>
      <c r="M18" s="66"/>
      <c r="N18" s="66"/>
      <c r="O18" s="66"/>
      <c r="P18" s="27" t="s">
        <v>75</v>
      </c>
      <c r="Q18" s="27" t="s">
        <v>71</v>
      </c>
      <c r="R18" s="29" t="s">
        <v>45</v>
      </c>
      <c r="S18" s="29">
        <v>23</v>
      </c>
      <c r="T18" s="29">
        <v>42</v>
      </c>
      <c r="U18" s="28">
        <f>182.6</f>
        <v>182.6</v>
      </c>
    </row>
    <row r="19" spans="1:22" ht="75" customHeight="1" thickTop="1" x14ac:dyDescent="0.2">
      <c r="A19" s="21"/>
      <c r="B19" s="22" t="s">
        <v>76</v>
      </c>
      <c r="C19" s="67" t="s">
        <v>77</v>
      </c>
      <c r="D19" s="67"/>
      <c r="E19" s="67"/>
      <c r="F19" s="67"/>
      <c r="G19" s="67"/>
      <c r="H19" s="67"/>
      <c r="I19" s="67" t="s">
        <v>78</v>
      </c>
      <c r="J19" s="67"/>
      <c r="K19" s="67"/>
      <c r="L19" s="67" t="s">
        <v>79</v>
      </c>
      <c r="M19" s="67"/>
      <c r="N19" s="67"/>
      <c r="O19" s="67"/>
      <c r="P19" s="23" t="s">
        <v>43</v>
      </c>
      <c r="Q19" s="23" t="s">
        <v>60</v>
      </c>
      <c r="R19" s="23">
        <v>66</v>
      </c>
      <c r="S19" s="23">
        <v>66</v>
      </c>
      <c r="T19" s="23">
        <v>54.81</v>
      </c>
      <c r="U19" s="25">
        <f>83.04</f>
        <v>83.04</v>
      </c>
    </row>
    <row r="20" spans="1:22" ht="75" customHeight="1" x14ac:dyDescent="0.2">
      <c r="A20" s="21"/>
      <c r="B20" s="26" t="s">
        <v>46</v>
      </c>
      <c r="C20" s="66" t="s">
        <v>80</v>
      </c>
      <c r="D20" s="66"/>
      <c r="E20" s="66"/>
      <c r="F20" s="66"/>
      <c r="G20" s="66"/>
      <c r="H20" s="66"/>
      <c r="I20" s="66" t="s">
        <v>81</v>
      </c>
      <c r="J20" s="66"/>
      <c r="K20" s="66"/>
      <c r="L20" s="66" t="s">
        <v>82</v>
      </c>
      <c r="M20" s="66"/>
      <c r="N20" s="66"/>
      <c r="O20" s="66"/>
      <c r="P20" s="27" t="s">
        <v>43</v>
      </c>
      <c r="Q20" s="27" t="s">
        <v>64</v>
      </c>
      <c r="R20" s="27">
        <v>100</v>
      </c>
      <c r="S20" s="27">
        <v>100</v>
      </c>
      <c r="T20" s="27">
        <v>97.5</v>
      </c>
      <c r="U20" s="28">
        <f>97.5</f>
        <v>97.5</v>
      </c>
    </row>
    <row r="21" spans="1:22" ht="109.5" customHeight="1" x14ac:dyDescent="0.2">
      <c r="A21" s="21"/>
      <c r="B21" s="26" t="s">
        <v>46</v>
      </c>
      <c r="C21" s="66" t="s">
        <v>83</v>
      </c>
      <c r="D21" s="66"/>
      <c r="E21" s="66"/>
      <c r="F21" s="66"/>
      <c r="G21" s="66"/>
      <c r="H21" s="66"/>
      <c r="I21" s="66" t="s">
        <v>84</v>
      </c>
      <c r="J21" s="66"/>
      <c r="K21" s="66"/>
      <c r="L21" s="66" t="s">
        <v>85</v>
      </c>
      <c r="M21" s="66"/>
      <c r="N21" s="66"/>
      <c r="O21" s="66"/>
      <c r="P21" s="27" t="s">
        <v>43</v>
      </c>
      <c r="Q21" s="27" t="s">
        <v>64</v>
      </c>
      <c r="R21" s="27">
        <v>90.04</v>
      </c>
      <c r="S21" s="27">
        <v>90.04</v>
      </c>
      <c r="T21" s="27">
        <v>96.93</v>
      </c>
      <c r="U21" s="28">
        <f>107.65</f>
        <v>107.65</v>
      </c>
    </row>
    <row r="22" spans="1:22" ht="94.5" customHeight="1" x14ac:dyDescent="0.2">
      <c r="A22" s="21"/>
      <c r="B22" s="26" t="s">
        <v>46</v>
      </c>
      <c r="C22" s="66" t="s">
        <v>86</v>
      </c>
      <c r="D22" s="66"/>
      <c r="E22" s="66"/>
      <c r="F22" s="66"/>
      <c r="G22" s="66"/>
      <c r="H22" s="66"/>
      <c r="I22" s="66" t="s">
        <v>87</v>
      </c>
      <c r="J22" s="66"/>
      <c r="K22" s="66"/>
      <c r="L22" s="66" t="s">
        <v>88</v>
      </c>
      <c r="M22" s="66"/>
      <c r="N22" s="66"/>
      <c r="O22" s="66"/>
      <c r="P22" s="27" t="s">
        <v>43</v>
      </c>
      <c r="Q22" s="27" t="s">
        <v>71</v>
      </c>
      <c r="R22" s="27">
        <v>100</v>
      </c>
      <c r="S22" s="27">
        <v>100</v>
      </c>
      <c r="T22" s="27">
        <v>0</v>
      </c>
      <c r="U22" s="28">
        <f>0</f>
        <v>0</v>
      </c>
    </row>
    <row r="23" spans="1:22" ht="130.5" customHeight="1" thickBot="1" x14ac:dyDescent="0.25">
      <c r="A23" s="21"/>
      <c r="B23" s="26" t="s">
        <v>46</v>
      </c>
      <c r="C23" s="66" t="s">
        <v>89</v>
      </c>
      <c r="D23" s="66"/>
      <c r="E23" s="66"/>
      <c r="F23" s="66"/>
      <c r="G23" s="66"/>
      <c r="H23" s="66"/>
      <c r="I23" s="66" t="s">
        <v>90</v>
      </c>
      <c r="J23" s="66"/>
      <c r="K23" s="66"/>
      <c r="L23" s="66" t="s">
        <v>91</v>
      </c>
      <c r="M23" s="66"/>
      <c r="N23" s="66"/>
      <c r="O23" s="66"/>
      <c r="P23" s="27" t="s">
        <v>43</v>
      </c>
      <c r="Q23" s="27" t="s">
        <v>71</v>
      </c>
      <c r="R23" s="27">
        <v>100</v>
      </c>
      <c r="S23" s="27">
        <v>100</v>
      </c>
      <c r="T23" s="27">
        <v>200</v>
      </c>
      <c r="U23" s="28">
        <f>200</f>
        <v>200</v>
      </c>
    </row>
    <row r="24" spans="1:22" ht="14.25" customHeight="1" thickTop="1" thickBot="1" x14ac:dyDescent="0.25">
      <c r="B24" s="4" t="s">
        <v>92</v>
      </c>
      <c r="C24" s="5"/>
      <c r="D24" s="5"/>
      <c r="E24" s="5"/>
      <c r="F24" s="5"/>
      <c r="G24" s="5"/>
      <c r="H24" s="6"/>
      <c r="I24" s="6"/>
      <c r="J24" s="6"/>
      <c r="K24" s="6"/>
      <c r="L24" s="6"/>
      <c r="M24" s="6"/>
      <c r="N24" s="6"/>
      <c r="O24" s="6"/>
      <c r="P24" s="6"/>
      <c r="Q24" s="6"/>
      <c r="R24" s="6"/>
      <c r="S24" s="6"/>
      <c r="T24" s="6"/>
      <c r="U24" s="7"/>
      <c r="V24" s="30"/>
    </row>
    <row r="25" spans="1:22" ht="26.25" customHeight="1" thickTop="1" x14ac:dyDescent="0.2">
      <c r="B25" s="31"/>
      <c r="C25" s="32"/>
      <c r="D25" s="32"/>
      <c r="E25" s="32"/>
      <c r="F25" s="32"/>
      <c r="G25" s="32"/>
      <c r="H25" s="33"/>
      <c r="I25" s="33"/>
      <c r="J25" s="33"/>
      <c r="K25" s="33"/>
      <c r="L25" s="33"/>
      <c r="M25" s="33"/>
      <c r="N25" s="33"/>
      <c r="O25" s="33"/>
      <c r="P25" s="33"/>
      <c r="Q25" s="33"/>
      <c r="R25" s="34"/>
      <c r="S25" s="35" t="s">
        <v>34</v>
      </c>
      <c r="T25" s="35" t="s">
        <v>93</v>
      </c>
      <c r="U25" s="18" t="s">
        <v>94</v>
      </c>
    </row>
    <row r="26" spans="1:22" ht="26.25" customHeight="1" thickBot="1" x14ac:dyDescent="0.25">
      <c r="B26" s="36"/>
      <c r="C26" s="37"/>
      <c r="D26" s="37"/>
      <c r="E26" s="37"/>
      <c r="F26" s="37"/>
      <c r="G26" s="37"/>
      <c r="H26" s="38"/>
      <c r="I26" s="38"/>
      <c r="J26" s="38"/>
      <c r="K26" s="38"/>
      <c r="L26" s="38"/>
      <c r="M26" s="38"/>
      <c r="N26" s="38"/>
      <c r="O26" s="38"/>
      <c r="P26" s="38"/>
      <c r="Q26" s="38"/>
      <c r="R26" s="38"/>
      <c r="S26" s="39" t="s">
        <v>95</v>
      </c>
      <c r="T26" s="40" t="s">
        <v>95</v>
      </c>
      <c r="U26" s="40" t="s">
        <v>96</v>
      </c>
    </row>
    <row r="27" spans="1:22" ht="13.5" customHeight="1" thickBot="1" x14ac:dyDescent="0.25">
      <c r="B27" s="59" t="s">
        <v>97</v>
      </c>
      <c r="C27" s="60"/>
      <c r="D27" s="60"/>
      <c r="E27" s="41"/>
      <c r="F27" s="41"/>
      <c r="G27" s="41"/>
      <c r="H27" s="42"/>
      <c r="I27" s="42"/>
      <c r="J27" s="42"/>
      <c r="K27" s="42"/>
      <c r="L27" s="42"/>
      <c r="M27" s="42"/>
      <c r="N27" s="42"/>
      <c r="O27" s="42"/>
      <c r="P27" s="43"/>
      <c r="Q27" s="43"/>
      <c r="R27" s="43"/>
      <c r="S27" s="44" t="str">
        <f>"N/D"</f>
        <v>N/D</v>
      </c>
      <c r="T27" s="44" t="str">
        <f>"N/D"</f>
        <v>N/D</v>
      </c>
      <c r="U27" s="45" t="str">
        <f>+IF(ISERR(T27/S27*100),"N/A",ROUND(T27/S27*100,1))</f>
        <v>N/A</v>
      </c>
    </row>
    <row r="28" spans="1:22" ht="13.5" customHeight="1" thickBot="1" x14ac:dyDescent="0.25">
      <c r="B28" s="61" t="s">
        <v>98</v>
      </c>
      <c r="C28" s="62"/>
      <c r="D28" s="62"/>
      <c r="E28" s="46"/>
      <c r="F28" s="46"/>
      <c r="G28" s="46"/>
      <c r="H28" s="47"/>
      <c r="I28" s="47"/>
      <c r="J28" s="47"/>
      <c r="K28" s="47"/>
      <c r="L28" s="47"/>
      <c r="M28" s="47"/>
      <c r="N28" s="47"/>
      <c r="O28" s="47"/>
      <c r="P28" s="48"/>
      <c r="Q28" s="48"/>
      <c r="R28" s="48"/>
      <c r="S28" s="44" t="str">
        <f>"N/D"</f>
        <v>N/D</v>
      </c>
      <c r="T28" s="44" t="str">
        <f>"N/D"</f>
        <v>N/D</v>
      </c>
      <c r="U28" s="45" t="str">
        <f>+IF(ISERR(T28/S28*100),"N/A",ROUND(T28/S28*100,1))</f>
        <v>N/A</v>
      </c>
    </row>
    <row r="29" spans="1:22" ht="14.85" customHeight="1" thickTop="1" thickBot="1" x14ac:dyDescent="0.25">
      <c r="B29" s="4" t="s">
        <v>99</v>
      </c>
      <c r="C29" s="5"/>
      <c r="D29" s="5"/>
      <c r="E29" s="5"/>
      <c r="F29" s="5"/>
      <c r="G29" s="5"/>
      <c r="H29" s="6"/>
      <c r="I29" s="6"/>
      <c r="J29" s="6"/>
      <c r="K29" s="6"/>
      <c r="L29" s="6"/>
      <c r="M29" s="6"/>
      <c r="N29" s="6"/>
      <c r="O29" s="6"/>
      <c r="P29" s="6"/>
      <c r="Q29" s="6"/>
      <c r="R29" s="6"/>
      <c r="S29" s="6"/>
      <c r="T29" s="6"/>
      <c r="U29" s="7"/>
    </row>
    <row r="30" spans="1:22" ht="44.25" customHeight="1" thickTop="1" x14ac:dyDescent="0.2">
      <c r="B30" s="63" t="s">
        <v>100</v>
      </c>
      <c r="C30" s="64"/>
      <c r="D30" s="64"/>
      <c r="E30" s="64"/>
      <c r="F30" s="64"/>
      <c r="G30" s="64"/>
      <c r="H30" s="64"/>
      <c r="I30" s="64"/>
      <c r="J30" s="64"/>
      <c r="K30" s="64"/>
      <c r="L30" s="64"/>
      <c r="M30" s="64"/>
      <c r="N30" s="64"/>
      <c r="O30" s="64"/>
      <c r="P30" s="64"/>
      <c r="Q30" s="64"/>
      <c r="R30" s="64"/>
      <c r="S30" s="64"/>
      <c r="T30" s="64"/>
      <c r="U30" s="65"/>
    </row>
    <row r="31" spans="1:22" ht="99.75" customHeight="1" x14ac:dyDescent="0.2">
      <c r="B31" s="53" t="s">
        <v>101</v>
      </c>
      <c r="C31" s="54"/>
      <c r="D31" s="54"/>
      <c r="E31" s="54"/>
      <c r="F31" s="54"/>
      <c r="G31" s="54"/>
      <c r="H31" s="54"/>
      <c r="I31" s="54"/>
      <c r="J31" s="54"/>
      <c r="K31" s="54"/>
      <c r="L31" s="54"/>
      <c r="M31" s="54"/>
      <c r="N31" s="54"/>
      <c r="O31" s="54"/>
      <c r="P31" s="54"/>
      <c r="Q31" s="54"/>
      <c r="R31" s="54"/>
      <c r="S31" s="54"/>
      <c r="T31" s="54"/>
      <c r="U31" s="55"/>
    </row>
    <row r="32" spans="1:22" ht="108.75" customHeight="1" x14ac:dyDescent="0.2">
      <c r="B32" s="53" t="s">
        <v>102</v>
      </c>
      <c r="C32" s="54"/>
      <c r="D32" s="54"/>
      <c r="E32" s="54"/>
      <c r="F32" s="54"/>
      <c r="G32" s="54"/>
      <c r="H32" s="54"/>
      <c r="I32" s="54"/>
      <c r="J32" s="54"/>
      <c r="K32" s="54"/>
      <c r="L32" s="54"/>
      <c r="M32" s="54"/>
      <c r="N32" s="54"/>
      <c r="O32" s="54"/>
      <c r="P32" s="54"/>
      <c r="Q32" s="54"/>
      <c r="R32" s="54"/>
      <c r="S32" s="54"/>
      <c r="T32" s="54"/>
      <c r="U32" s="55"/>
    </row>
    <row r="33" spans="2:21" ht="154.35" customHeight="1" x14ac:dyDescent="0.2">
      <c r="B33" s="53" t="s">
        <v>103</v>
      </c>
      <c r="C33" s="54"/>
      <c r="D33" s="54"/>
      <c r="E33" s="54"/>
      <c r="F33" s="54"/>
      <c r="G33" s="54"/>
      <c r="H33" s="54"/>
      <c r="I33" s="54"/>
      <c r="J33" s="54"/>
      <c r="K33" s="54"/>
      <c r="L33" s="54"/>
      <c r="M33" s="54"/>
      <c r="N33" s="54"/>
      <c r="O33" s="54"/>
      <c r="P33" s="54"/>
      <c r="Q33" s="54"/>
      <c r="R33" s="54"/>
      <c r="S33" s="54"/>
      <c r="T33" s="54"/>
      <c r="U33" s="55"/>
    </row>
    <row r="34" spans="2:21" ht="89.25" customHeight="1" x14ac:dyDescent="0.2">
      <c r="B34" s="53" t="s">
        <v>104</v>
      </c>
      <c r="C34" s="54"/>
      <c r="D34" s="54"/>
      <c r="E34" s="54"/>
      <c r="F34" s="54"/>
      <c r="G34" s="54"/>
      <c r="H34" s="54"/>
      <c r="I34" s="54"/>
      <c r="J34" s="54"/>
      <c r="K34" s="54"/>
      <c r="L34" s="54"/>
      <c r="M34" s="54"/>
      <c r="N34" s="54"/>
      <c r="O34" s="54"/>
      <c r="P34" s="54"/>
      <c r="Q34" s="54"/>
      <c r="R34" s="54"/>
      <c r="S34" s="54"/>
      <c r="T34" s="54"/>
      <c r="U34" s="55"/>
    </row>
    <row r="35" spans="2:21" ht="105.6" customHeight="1" x14ac:dyDescent="0.2">
      <c r="B35" s="53" t="s">
        <v>105</v>
      </c>
      <c r="C35" s="54"/>
      <c r="D35" s="54"/>
      <c r="E35" s="54"/>
      <c r="F35" s="54"/>
      <c r="G35" s="54"/>
      <c r="H35" s="54"/>
      <c r="I35" s="54"/>
      <c r="J35" s="54"/>
      <c r="K35" s="54"/>
      <c r="L35" s="54"/>
      <c r="M35" s="54"/>
      <c r="N35" s="54"/>
      <c r="O35" s="54"/>
      <c r="P35" s="54"/>
      <c r="Q35" s="54"/>
      <c r="R35" s="54"/>
      <c r="S35" s="54"/>
      <c r="T35" s="54"/>
      <c r="U35" s="55"/>
    </row>
    <row r="36" spans="2:21" ht="175.7" customHeight="1" x14ac:dyDescent="0.2">
      <c r="B36" s="53" t="s">
        <v>106</v>
      </c>
      <c r="C36" s="54"/>
      <c r="D36" s="54"/>
      <c r="E36" s="54"/>
      <c r="F36" s="54"/>
      <c r="G36" s="54"/>
      <c r="H36" s="54"/>
      <c r="I36" s="54"/>
      <c r="J36" s="54"/>
      <c r="K36" s="54"/>
      <c r="L36" s="54"/>
      <c r="M36" s="54"/>
      <c r="N36" s="54"/>
      <c r="O36" s="54"/>
      <c r="P36" s="54"/>
      <c r="Q36" s="54"/>
      <c r="R36" s="54"/>
      <c r="S36" s="54"/>
      <c r="T36" s="54"/>
      <c r="U36" s="55"/>
    </row>
    <row r="37" spans="2:21" ht="108" customHeight="1" x14ac:dyDescent="0.2">
      <c r="B37" s="53" t="s">
        <v>107</v>
      </c>
      <c r="C37" s="54"/>
      <c r="D37" s="54"/>
      <c r="E37" s="54"/>
      <c r="F37" s="54"/>
      <c r="G37" s="54"/>
      <c r="H37" s="54"/>
      <c r="I37" s="54"/>
      <c r="J37" s="54"/>
      <c r="K37" s="54"/>
      <c r="L37" s="54"/>
      <c r="M37" s="54"/>
      <c r="N37" s="54"/>
      <c r="O37" s="54"/>
      <c r="P37" s="54"/>
      <c r="Q37" s="54"/>
      <c r="R37" s="54"/>
      <c r="S37" s="54"/>
      <c r="T37" s="54"/>
      <c r="U37" s="55"/>
    </row>
    <row r="38" spans="2:21" ht="80.099999999999994" customHeight="1" x14ac:dyDescent="0.2">
      <c r="B38" s="53" t="s">
        <v>108</v>
      </c>
      <c r="C38" s="54"/>
      <c r="D38" s="54"/>
      <c r="E38" s="54"/>
      <c r="F38" s="54"/>
      <c r="G38" s="54"/>
      <c r="H38" s="54"/>
      <c r="I38" s="54"/>
      <c r="J38" s="54"/>
      <c r="K38" s="54"/>
      <c r="L38" s="54"/>
      <c r="M38" s="54"/>
      <c r="N38" s="54"/>
      <c r="O38" s="54"/>
      <c r="P38" s="54"/>
      <c r="Q38" s="54"/>
      <c r="R38" s="54"/>
      <c r="S38" s="54"/>
      <c r="T38" s="54"/>
      <c r="U38" s="55"/>
    </row>
    <row r="39" spans="2:21" ht="98.85" customHeight="1" x14ac:dyDescent="0.2">
      <c r="B39" s="53" t="s">
        <v>109</v>
      </c>
      <c r="C39" s="54"/>
      <c r="D39" s="54"/>
      <c r="E39" s="54"/>
      <c r="F39" s="54"/>
      <c r="G39" s="54"/>
      <c r="H39" s="54"/>
      <c r="I39" s="54"/>
      <c r="J39" s="54"/>
      <c r="K39" s="54"/>
      <c r="L39" s="54"/>
      <c r="M39" s="54"/>
      <c r="N39" s="54"/>
      <c r="O39" s="54"/>
      <c r="P39" s="54"/>
      <c r="Q39" s="54"/>
      <c r="R39" s="54"/>
      <c r="S39" s="54"/>
      <c r="T39" s="54"/>
      <c r="U39" s="55"/>
    </row>
    <row r="40" spans="2:21" ht="167.25" customHeight="1" x14ac:dyDescent="0.2">
      <c r="B40" s="53" t="s">
        <v>110</v>
      </c>
      <c r="C40" s="54"/>
      <c r="D40" s="54"/>
      <c r="E40" s="54"/>
      <c r="F40" s="54"/>
      <c r="G40" s="54"/>
      <c r="H40" s="54"/>
      <c r="I40" s="54"/>
      <c r="J40" s="54"/>
      <c r="K40" s="54"/>
      <c r="L40" s="54"/>
      <c r="M40" s="54"/>
      <c r="N40" s="54"/>
      <c r="O40" s="54"/>
      <c r="P40" s="54"/>
      <c r="Q40" s="54"/>
      <c r="R40" s="54"/>
      <c r="S40" s="54"/>
      <c r="T40" s="54"/>
      <c r="U40" s="55"/>
    </row>
    <row r="41" spans="2:21" ht="155.1" customHeight="1" x14ac:dyDescent="0.2">
      <c r="B41" s="53" t="s">
        <v>111</v>
      </c>
      <c r="C41" s="54"/>
      <c r="D41" s="54"/>
      <c r="E41" s="54"/>
      <c r="F41" s="54"/>
      <c r="G41" s="54"/>
      <c r="H41" s="54"/>
      <c r="I41" s="54"/>
      <c r="J41" s="54"/>
      <c r="K41" s="54"/>
      <c r="L41" s="54"/>
      <c r="M41" s="54"/>
      <c r="N41" s="54"/>
      <c r="O41" s="54"/>
      <c r="P41" s="54"/>
      <c r="Q41" s="54"/>
      <c r="R41" s="54"/>
      <c r="S41" s="54"/>
      <c r="T41" s="54"/>
      <c r="U41" s="55"/>
    </row>
    <row r="42" spans="2:21" ht="120.2" customHeight="1" x14ac:dyDescent="0.2">
      <c r="B42" s="53" t="s">
        <v>112</v>
      </c>
      <c r="C42" s="54"/>
      <c r="D42" s="54"/>
      <c r="E42" s="54"/>
      <c r="F42" s="54"/>
      <c r="G42" s="54"/>
      <c r="H42" s="54"/>
      <c r="I42" s="54"/>
      <c r="J42" s="54"/>
      <c r="K42" s="54"/>
      <c r="L42" s="54"/>
      <c r="M42" s="54"/>
      <c r="N42" s="54"/>
      <c r="O42" s="54"/>
      <c r="P42" s="54"/>
      <c r="Q42" s="54"/>
      <c r="R42" s="54"/>
      <c r="S42" s="54"/>
      <c r="T42" s="54"/>
      <c r="U42" s="55"/>
    </row>
    <row r="43" spans="2:21" ht="83.1" customHeight="1" thickBot="1" x14ac:dyDescent="0.25">
      <c r="B43" s="56" t="s">
        <v>113</v>
      </c>
      <c r="C43" s="57"/>
      <c r="D43" s="57"/>
      <c r="E43" s="57"/>
      <c r="F43" s="57"/>
      <c r="G43" s="57"/>
      <c r="H43" s="57"/>
      <c r="I43" s="57"/>
      <c r="J43" s="57"/>
      <c r="K43" s="57"/>
      <c r="L43" s="57"/>
      <c r="M43" s="57"/>
      <c r="N43" s="57"/>
      <c r="O43" s="57"/>
      <c r="P43" s="57"/>
      <c r="Q43" s="57"/>
      <c r="R43" s="57"/>
      <c r="S43" s="57"/>
      <c r="T43" s="57"/>
      <c r="U43" s="58"/>
    </row>
  </sheetData>
  <mergeCells count="7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B33:U33"/>
    <mergeCell ref="C22:H22"/>
    <mergeCell ref="I22:K22"/>
    <mergeCell ref="L22:O22"/>
    <mergeCell ref="C23:H23"/>
    <mergeCell ref="I23:K23"/>
    <mergeCell ref="L23:O23"/>
    <mergeCell ref="B27:D27"/>
    <mergeCell ref="B28:D28"/>
    <mergeCell ref="B30:U30"/>
    <mergeCell ref="B31:U31"/>
    <mergeCell ref="B32:U32"/>
    <mergeCell ref="B40:U40"/>
    <mergeCell ref="B41:U41"/>
    <mergeCell ref="B42:U42"/>
    <mergeCell ref="B43:U43"/>
    <mergeCell ref="B34:U34"/>
    <mergeCell ref="B35:U35"/>
    <mergeCell ref="B36:U36"/>
    <mergeCell ref="B37:U37"/>
    <mergeCell ref="B38:U38"/>
    <mergeCell ref="B39:U39"/>
  </mergeCells>
  <printOptions horizontalCentered="1"/>
  <pageMargins left="0.78740157480314965" right="0.78740157480314965" top="0.98425196850393704" bottom="0.98425196850393704" header="0" footer="0.39370078740157483"/>
  <pageSetup scale="47"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Portada</vt:lpstr>
      <vt:lpstr>12 P012</vt:lpstr>
      <vt:lpstr>'12 P012'!Área_de_impresión</vt:lpstr>
      <vt:lpstr>Portada!Área_de_impresión</vt:lpstr>
      <vt:lpstr>'12 P012'!Títulos_a_imprimir</vt:lpstr>
      <vt:lpstr>Portada!Títulos_a_imprimir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Juan Gonzalo Cornejo López</cp:lastModifiedBy>
  <cp:lastPrinted>2009-03-26T01:46:20Z</cp:lastPrinted>
  <dcterms:created xsi:type="dcterms:W3CDTF">2009-03-25T01:44:41Z</dcterms:created>
  <dcterms:modified xsi:type="dcterms:W3CDTF">2020-04-16T19:31:03Z</dcterms:modified>
</cp:coreProperties>
</file>